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U2" i="1" l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T2" i="1"/>
  <c r="DS2" i="1"/>
  <c r="DQ2" i="1"/>
  <c r="DP2" i="1"/>
  <c r="DO2" i="1"/>
  <c r="DN2" i="1"/>
  <c r="DM2" i="1"/>
</calcChain>
</file>

<file path=xl/sharedStrings.xml><?xml version="1.0" encoding="utf-8"?>
<sst xmlns="http://schemas.openxmlformats.org/spreadsheetml/2006/main" count="162" uniqueCount="141">
  <si>
    <t>currentfuture</t>
  </si>
  <si>
    <t>responder_name</t>
  </si>
  <si>
    <t>responder_email</t>
  </si>
  <si>
    <t>data_set_identifier</t>
  </si>
  <si>
    <t>responsible_organization</t>
  </si>
  <si>
    <t>multiple_organization</t>
  </si>
  <si>
    <t>additional_responsible_orgs</t>
  </si>
  <si>
    <t>international_coordination</t>
  </si>
  <si>
    <t>international_coordination_selection</t>
  </si>
  <si>
    <t>tcdr_heritage</t>
  </si>
  <si>
    <t>assessment_body</t>
  </si>
  <si>
    <t>quality_control_organization</t>
  </si>
  <si>
    <t>QC Selection</t>
  </si>
  <si>
    <t>climate_applications</t>
  </si>
  <si>
    <t>ecv_record_ID</t>
  </si>
  <si>
    <t>collection_organization</t>
  </si>
  <si>
    <t>calibration_organization</t>
  </si>
  <si>
    <t>intercalibration_organization</t>
  </si>
  <si>
    <t>fcdr_organization</t>
  </si>
  <si>
    <t>tcdr_organization</t>
  </si>
  <si>
    <t>gcos_requirements_assessments_</t>
  </si>
  <si>
    <t>independent_peer_review_organi</t>
  </si>
  <si>
    <t>archiving_organization</t>
  </si>
  <si>
    <t>user_service_organization</t>
  </si>
  <si>
    <t>user_feedback_organization</t>
  </si>
  <si>
    <t>start_date_monthyear</t>
  </si>
  <si>
    <t>end_date_monthyear</t>
  </si>
  <si>
    <t>commitment_end_date_year</t>
  </si>
  <si>
    <t>physical_quantity</t>
  </si>
  <si>
    <t>units_1</t>
  </si>
  <si>
    <t>satellite1</t>
  </si>
  <si>
    <t>instrument1</t>
  </si>
  <si>
    <t>intrument_name_long</t>
  </si>
  <si>
    <t>mutiple_sat_bool</t>
  </si>
  <si>
    <t>satellite2</t>
  </si>
  <si>
    <t>instrument2</t>
  </si>
  <si>
    <t>intrument_name_long_2</t>
  </si>
  <si>
    <t>satellite3</t>
  </si>
  <si>
    <t>instrument3</t>
  </si>
  <si>
    <t>intrument_name_long_3</t>
  </si>
  <si>
    <t>satellite4</t>
  </si>
  <si>
    <t>instrument4</t>
  </si>
  <si>
    <t>intrument_name_long_4</t>
  </si>
  <si>
    <t>satellite5</t>
  </si>
  <si>
    <t>instrument5</t>
  </si>
  <si>
    <t>intrument_name_long_5</t>
  </si>
  <si>
    <t>satellite6</t>
  </si>
  <si>
    <t>instrument6</t>
  </si>
  <si>
    <t>intrument_name_long_6</t>
  </si>
  <si>
    <t>comments</t>
  </si>
  <si>
    <t>satelliteinstrument</t>
  </si>
  <si>
    <t>coverage</t>
  </si>
  <si>
    <t>horizontal_resolution</t>
  </si>
  <si>
    <t>vertical_resolution</t>
  </si>
  <si>
    <t>temporal_resolution</t>
  </si>
  <si>
    <t>accuracy</t>
  </si>
  <si>
    <t>stability</t>
  </si>
  <si>
    <t>scientific_process_link</t>
  </si>
  <si>
    <t>cdr_generation_link</t>
  </si>
  <si>
    <t>stability_and_homogeneity_link</t>
  </si>
  <si>
    <t>calibration_in_situ_network</t>
  </si>
  <si>
    <t>calibr_comments</t>
  </si>
  <si>
    <t>intercalibration_satellite</t>
  </si>
  <si>
    <t>intercalibration_instrument</t>
  </si>
  <si>
    <t>intercalibration_satelliteinst</t>
  </si>
  <si>
    <t>gcos_compliance_assessment</t>
  </si>
  <si>
    <t>independent_peer_review_compli</t>
  </si>
  <si>
    <t>peer_review_link</t>
  </si>
  <si>
    <t>maturity_bool</t>
  </si>
  <si>
    <t>maturity_index_link</t>
  </si>
  <si>
    <t>contact_email</t>
  </si>
  <si>
    <t>fcdr_availability</t>
  </si>
  <si>
    <t>data_format</t>
  </si>
  <si>
    <t>data_access</t>
  </si>
  <si>
    <t>dissemination</t>
  </si>
  <si>
    <t>data_documentation_link</t>
  </si>
  <si>
    <t>dataset_link</t>
  </si>
  <si>
    <t>data_release_period_months</t>
  </si>
  <si>
    <t>RecordID</t>
  </si>
  <si>
    <t>DateSubmitted</t>
  </si>
  <si>
    <t>LFUUID</t>
  </si>
  <si>
    <t>record_name_short</t>
  </si>
  <si>
    <t>new_cdr_record_id</t>
  </si>
  <si>
    <t>tcdr_category</t>
  </si>
  <si>
    <t>essential_climate_variable_ecv</t>
  </si>
  <si>
    <t>assessment_body_org</t>
  </si>
  <si>
    <t>intercal_bool</t>
  </si>
  <si>
    <t>intercalibration_satellite_2</t>
  </si>
  <si>
    <t>intercalibration_instrument_2</t>
  </si>
  <si>
    <t>intercalibration_satellite_3</t>
  </si>
  <si>
    <t>intercalibration_instrument_3</t>
  </si>
  <si>
    <t>intercalibration_satellite_4</t>
  </si>
  <si>
    <t>intercalibration_instrument_4</t>
  </si>
  <si>
    <t>intercalibration_satellite_5</t>
  </si>
  <si>
    <t>intercalibration_instrument_5</t>
  </si>
  <si>
    <t>intercalibration_satellite_6</t>
  </si>
  <si>
    <t>intercalibration_instrument_6</t>
  </si>
  <si>
    <t>ECV Length</t>
  </si>
  <si>
    <t>G 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</si>
  <si>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</si>
  <si>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</si>
  <si>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</si>
  <si>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</si>
  <si>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</si>
  <si>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</si>
  <si>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</si>
  <si>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</si>
  <si>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</si>
  <si>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</si>
  <si>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</si>
  <si>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GAVG</t>
  </si>
  <si>
    <t>Resolution rating</t>
  </si>
  <si>
    <t>Use</t>
  </si>
  <si>
    <t>use text</t>
  </si>
  <si>
    <t>Overall Rating</t>
  </si>
  <si>
    <t>Future</t>
  </si>
  <si>
    <t>Stella M L Melo</t>
  </si>
  <si>
    <t>stella.melo@asc-csa.gc.ca</t>
  </si>
  <si>
    <t>CSA</t>
  </si>
  <si>
    <t>no</t>
  </si>
  <si>
    <t>yes</t>
  </si>
  <si>
    <t>1- Sparc Data Initiative (intercomparison Of Satellite Climatologies) Contributing Data From Ace-fts For ~20 Species. 
2- Esa Sparc Initiative (spin) Ace-fts Climatologies From Sparc Data Initiative Have Been Contributed To This Effort To Develop Long-ter</t>
  </si>
  <si>
    <t>CDR_ECV10_1</t>
  </si>
  <si>
    <t>not selected</t>
  </si>
  <si>
    <t>ATMOSPHERIC CHEMISTRY - CH4 (COLUMN/PROFILE)</t>
  </si>
  <si>
    <t>ppm</t>
  </si>
  <si>
    <t>SCISAT</t>
  </si>
  <si>
    <t>ACE-FTS</t>
  </si>
  <si>
    <t>No</t>
  </si>
  <si>
    <t>SCISAT/ACE-FTS</t>
  </si>
  <si>
    <t>local</t>
  </si>
  <si>
    <t>3-4 km</t>
  </si>
  <si>
    <t>occultation measurements (sunset/sunrize conditions)</t>
  </si>
  <si>
    <t>info@scisat.ca</t>
  </si>
  <si>
    <t>HDF-EOS</t>
  </si>
  <si>
    <t>Open Access</t>
  </si>
  <si>
    <t>http://www.ace.uwaterloo.ca/data.html</t>
  </si>
  <si>
    <t>E1DE9C6D-69C5-46CD-81FC-2886AAB60AF6</t>
  </si>
  <si>
    <t>CH4</t>
  </si>
  <si>
    <t>CARBON DIOXIDE, METHANE, AND GREENHOUSE GASES</t>
  </si>
  <si>
    <t>Carbon Dioxide, Methane, and other Greenhouse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</si>
</sst>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mm/yyyy"/>
  </numFmts>
  <fonts count="2" x14ac:knownFonts="1"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64" fontId="0" fillId="2" borderId="1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165" fontId="0" fillId="0" borderId="1" xfId="0" applyNumberFormat="1" applyFill="1" applyBorder="1"/>
    <xf numFmtId="22" fontId="0" fillId="0" borderId="1" xfId="0" applyNumberFormat="1" applyBorder="1"/>
    <xf numFmtId="164" fontId="0" fillId="2" borderId="1" xfId="0" applyNumberFormat="1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U5"/>
  <sheetViews>
    <sheetView tabSelected="1" workbookViewId="0">
      <selection activeCell="CY1" sqref="CY1:DL1048576"/>
    </sheetView>
  </sheetViews>
  <sheetFormatPr baseColWidth="10" defaultRowHeight="15" x14ac:dyDescent="0"/>
  <cols>
    <col min="1" max="1" width="4.5" customWidth="1"/>
    <col min="2" max="2" width="8" customWidth="1"/>
    <col min="3" max="3" width="8.33203125" customWidth="1"/>
    <col min="4" max="4" width="6.83203125" customWidth="1"/>
    <col min="6" max="14" width="0" hidden="1" customWidth="1"/>
    <col min="16" max="25" width="0" hidden="1" customWidth="1"/>
    <col min="28" max="28" width="10.83203125" hidden="1" customWidth="1"/>
    <col min="29" max="30" width="10.83203125" customWidth="1"/>
    <col min="31" max="83" width="10.83203125" hidden="1" customWidth="1"/>
    <col min="84" max="84" width="10.83203125" customWidth="1"/>
    <col min="85" max="102" width="10.83203125" hidden="1" customWidth="1"/>
    <col min="104" max="115" width="10.83203125" customWidth="1"/>
  </cols>
  <sheetData>
    <row r="1" spans="1:125" ht="17" customHeight="1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/>
      <c r="CU1" s="1"/>
      <c r="CV1" s="1"/>
      <c r="CW1" s="1"/>
      <c r="CX1" s="1"/>
      <c r="CY1" s="7" t="s">
        <v>97</v>
      </c>
      <c r="CZ1" s="1" t="s">
        <v>98</v>
      </c>
      <c r="DA1" s="1" t="s">
        <v>99</v>
      </c>
      <c r="DB1" s="1" t="s">
        <v>100</v>
      </c>
      <c r="DC1" s="1" t="s">
        <v>101</v>
      </c>
      <c r="DD1" s="1" t="s">
        <v>102</v>
      </c>
      <c r="DE1" s="1" t="s">
        <v>103</v>
      </c>
      <c r="DF1" s="1" t="s">
        <v>104</v>
      </c>
      <c r="DG1" s="1" t="s">
        <v>105</v>
      </c>
      <c r="DH1" s="1" t="s">
        <v>106</v>
      </c>
      <c r="DI1" s="1" t="s">
        <v>107</v>
      </c>
      <c r="DJ1" s="1" t="s">
        <v>108</v>
      </c>
      <c r="DK1" s="1" t="s">
        <v>109</v>
      </c>
      <c r="DL1" s="7" t="s">
        <v>110</v>
      </c>
      <c r="DM1" s="1" t="s">
        <v>52</v>
      </c>
      <c r="DN1" s="1" t="s">
        <v>53</v>
      </c>
      <c r="DO1" s="1" t="s">
        <v>54</v>
      </c>
      <c r="DP1" s="1" t="s">
        <v>55</v>
      </c>
      <c r="DQ1" s="1" t="s">
        <v>56</v>
      </c>
      <c r="DR1" s="2" t="s">
        <v>111</v>
      </c>
      <c r="DS1" s="1" t="s">
        <v>112</v>
      </c>
      <c r="DT1" s="1" t="s">
        <v>113</v>
      </c>
      <c r="DU1" s="7" t="s">
        <v>114</v>
      </c>
    </row>
    <row r="2" spans="1:125" ht="17" customHeight="1">
      <c r="A2" t="s">
        <v>115</v>
      </c>
      <c r="B2" t="s">
        <v>116</v>
      </c>
      <c r="C2" t="s">
        <v>117</v>
      </c>
      <c r="E2" s="1" t="s">
        <v>118</v>
      </c>
      <c r="F2" s="1"/>
      <c r="G2" s="1"/>
      <c r="H2" s="1" t="s">
        <v>119</v>
      </c>
      <c r="I2" s="1"/>
      <c r="J2" s="1"/>
      <c r="K2" s="1" t="s">
        <v>120</v>
      </c>
      <c r="L2" s="1" t="s">
        <v>120</v>
      </c>
      <c r="M2" s="1"/>
      <c r="N2" s="3" t="s">
        <v>121</v>
      </c>
      <c r="O2" s="1" t="s">
        <v>122</v>
      </c>
      <c r="P2" s="1" t="s">
        <v>118</v>
      </c>
      <c r="Q2" s="1" t="s">
        <v>118</v>
      </c>
      <c r="R2" s="1" t="s">
        <v>118</v>
      </c>
      <c r="S2" s="1" t="s">
        <v>123</v>
      </c>
      <c r="T2" s="1" t="s">
        <v>123</v>
      </c>
      <c r="U2" s="1" t="s">
        <v>118</v>
      </c>
      <c r="V2" s="1" t="s">
        <v>123</v>
      </c>
      <c r="W2" s="1" t="s">
        <v>118</v>
      </c>
      <c r="X2" s="1" t="s">
        <v>118</v>
      </c>
      <c r="Y2" s="1" t="s">
        <v>118</v>
      </c>
      <c r="Z2" s="4">
        <v>38047</v>
      </c>
      <c r="AA2" s="4"/>
      <c r="AB2" s="1"/>
      <c r="AC2" s="1" t="s">
        <v>124</v>
      </c>
      <c r="AD2" s="1" t="s">
        <v>125</v>
      </c>
      <c r="AE2" s="1" t="s">
        <v>126</v>
      </c>
      <c r="AF2" s="1" t="s">
        <v>127</v>
      </c>
      <c r="AG2" s="1"/>
      <c r="AH2" s="1" t="s">
        <v>128</v>
      </c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 t="s">
        <v>129</v>
      </c>
      <c r="AZ2" s="1" t="s">
        <v>123</v>
      </c>
      <c r="BA2" s="1" t="s">
        <v>130</v>
      </c>
      <c r="BB2" s="1" t="s">
        <v>131</v>
      </c>
      <c r="BC2" s="1" t="s">
        <v>132</v>
      </c>
      <c r="BD2" s="1"/>
      <c r="BE2" s="1"/>
      <c r="BF2" s="1"/>
      <c r="BG2" s="1"/>
      <c r="BH2" s="1"/>
      <c r="BI2" s="1" t="s">
        <v>119</v>
      </c>
      <c r="BJ2" s="1"/>
      <c r="BK2" s="1"/>
      <c r="BL2" s="1" t="s">
        <v>127</v>
      </c>
      <c r="BM2" s="1"/>
      <c r="BN2" s="1" t="s">
        <v>119</v>
      </c>
      <c r="BO2" s="1" t="s">
        <v>119</v>
      </c>
      <c r="BP2" s="1"/>
      <c r="BQ2" s="1"/>
      <c r="BR2" s="1"/>
      <c r="BS2" s="1" t="s">
        <v>133</v>
      </c>
      <c r="BT2" s="1" t="s">
        <v>119</v>
      </c>
      <c r="BU2" s="1" t="s">
        <v>134</v>
      </c>
      <c r="BV2" s="1" t="s">
        <v>135</v>
      </c>
      <c r="BW2" s="1" t="s">
        <v>136</v>
      </c>
      <c r="BX2" s="1"/>
      <c r="BY2" s="1"/>
      <c r="BZ2" s="1"/>
      <c r="CA2" s="1">
        <v>1452</v>
      </c>
      <c r="CB2" s="5">
        <v>41694.863888888889</v>
      </c>
      <c r="CC2" s="1" t="s">
        <v>137</v>
      </c>
      <c r="CD2" s="1"/>
      <c r="CE2" s="1"/>
      <c r="CF2" s="1" t="s">
        <v>138</v>
      </c>
      <c r="CG2" s="1" t="s">
        <v>139</v>
      </c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7"/>
      <c r="CZ2" s="1">
        <f t="shared" ref="CZ2" si="0">(COUNTIF(S2,"*")+COUNTIF(T2,"*")+COUNTIF(AE2,"*")+COUNTIF(BG2,"*"))/4</f>
        <v>0.75</v>
      </c>
      <c r="DA2" s="1">
        <f t="shared" ref="DA2" si="1">(COUNTIF(Q2,"*")+COUNTIF(I2,"*")+COUNTIF(BR2,"y*"))/3</f>
        <v>0.33333333333333331</v>
      </c>
      <c r="DB2" s="1">
        <f t="shared" ref="DB2" si="2">(COUNTIF(U2,"*")+COUNTA(BA2)+COUNTA(BB2)+COUNTA(BC2)+COUNTA(BD2)+COUNTA(BE2)+COUNTIF(BN2,"y*"))/7</f>
        <v>0.5714285714285714</v>
      </c>
      <c r="DC2" s="1">
        <f t="shared" ref="DC2" si="3">(COUNTIF(V2,"*")+COUNTIF(BH2,"*"))/2</f>
        <v>0.5</v>
      </c>
      <c r="DD2" s="1">
        <f t="shared" ref="DD2" si="4">(COUNTIF(V2,"*")+COUNTIF(BF2,"*"))/2</f>
        <v>0.5</v>
      </c>
      <c r="DE2" s="1">
        <f t="shared" ref="DE2" si="5">COUNTIF(AZ2,"*")</f>
        <v>1</v>
      </c>
      <c r="DF2" s="1">
        <f t="shared" ref="DF2" si="6">COUNTIF(W2,"*")</f>
        <v>1</v>
      </c>
      <c r="DG2" s="1">
        <f t="shared" ref="DG2" si="7">(COUNTIF(X2,"*")+COUNTIF(BS2,"*")+COUNTIF(BT2,"*")+COUNTIF(BU2,"*")+COUNTIF(BV2,"*")+COUNTIF(BW2,"*")+COUNTIF(BX2,"*")-COUNTIF(BT2,"no*")-COUNTIF(BU2,"no*")-COUNTIF(BV2,"no*"))/7</f>
        <v>0.7142857142857143</v>
      </c>
      <c r="DH2" s="1">
        <f t="shared" ref="DH2" si="8">COUNTIF(BZ2,"*")+COUNTA(BZ2)</f>
        <v>0</v>
      </c>
      <c r="DI2" s="1">
        <f t="shared" ref="DI2" si="9">COUNTIF(Y2,"*")</f>
        <v>1</v>
      </c>
      <c r="DJ2" s="1">
        <f t="shared" ref="DJ2" si="10">COUNTIF(BR2,"y*")</f>
        <v>0</v>
      </c>
      <c r="DK2" s="1">
        <f t="shared" ref="DK2" si="11">(COUNTIF(U2,"*")+COUNTIF(W2,"*")+COUNTIF(BO2,"y*"))/3</f>
        <v>0.66666666666666663</v>
      </c>
      <c r="DL2" s="7">
        <f t="shared" ref="DL2" si="12">SUM(CZ2:DK2)/12</f>
        <v>0.58630952380952384</v>
      </c>
      <c r="DM2" s="1" t="str">
        <f t="shared" ref="DM2:DQ2" si="13">BA2</f>
        <v>local</v>
      </c>
      <c r="DN2" s="1" t="str">
        <f t="shared" si="13"/>
        <v>3-4 km</v>
      </c>
      <c r="DO2" s="1" t="str">
        <f t="shared" si="13"/>
        <v>occultation measurements (sunset/sunrize conditions)</v>
      </c>
      <c r="DP2" s="1">
        <f t="shared" si="13"/>
        <v>0</v>
      </c>
      <c r="DQ2" s="1">
        <f t="shared" si="13"/>
        <v>0</v>
      </c>
      <c r="DR2" s="6">
        <v>0.6</v>
      </c>
      <c r="DS2" s="1">
        <f t="shared" ref="DS2" si="14">COUNTIF(N2,"*")</f>
        <v>1</v>
      </c>
      <c r="DT2" s="1" t="str">
        <f t="shared" ref="DT2" si="15">N2</f>
        <v>1- Sparc Data Initiative (intercomparison Of Satellite Climatologies) Contributing Data From Ace-fts For ~20 Species. _x000D_2- Esa Sparc Initiative (spin) Ace-fts Climatologies From Sparc Data Initiative Have Been Contributed To This Effort To Develop Long-ter</v>
      </c>
      <c r="DU2" s="7">
        <f>SUM(CY2/30,DL2,DR2,DS2)</f>
        <v>2.1863095238095238</v>
      </c>
    </row>
    <row r="5" spans="1:125">
      <c r="E5" t="s">
        <v>140</v>
      </c>
    </row>
  </sheetData>
  <phoneticPr fontId="1" type="noConversion"/>
  <pageMargins left="0.75" right="0.75" top="1" bottom="1" header="0.5" footer="0.5"/>
  <pageSetup scale="6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Earth Sensing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Stover</dc:creator>
  <cp:lastModifiedBy>Shelley Stover</cp:lastModifiedBy>
  <cp:lastPrinted>2015-03-23T12:37:01Z</cp:lastPrinted>
  <dcterms:created xsi:type="dcterms:W3CDTF">2015-03-23T12:34:41Z</dcterms:created>
  <dcterms:modified xsi:type="dcterms:W3CDTF">2015-03-26T21:42:11Z</dcterms:modified>
</cp:coreProperties>
</file>