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480" yWindow="480" windowWidth="25120" windowHeight="155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Y216" i="1" l="1"/>
  <c r="CZ216" i="1"/>
  <c r="DA216" i="1"/>
  <c r="DB216" i="1"/>
  <c r="DC216" i="1"/>
  <c r="DD216" i="1"/>
  <c r="DE216" i="1"/>
  <c r="DF216" i="1"/>
  <c r="DG216" i="1"/>
  <c r="DH216" i="1"/>
  <c r="DI216" i="1"/>
  <c r="DJ216" i="1"/>
  <c r="DK216" i="1"/>
  <c r="DL216" i="1"/>
  <c r="DS216" i="1"/>
  <c r="DU216" i="1"/>
  <c r="DT216" i="1"/>
  <c r="DQ216" i="1"/>
  <c r="DP216" i="1"/>
  <c r="DO216" i="1"/>
  <c r="DN216" i="1"/>
  <c r="DM216" i="1"/>
  <c r="CY215" i="1"/>
  <c r="CZ215" i="1"/>
  <c r="DA215" i="1"/>
  <c r="DB215" i="1"/>
  <c r="DC215" i="1"/>
  <c r="DD215" i="1"/>
  <c r="DE215" i="1"/>
  <c r="DF215" i="1"/>
  <c r="DG215" i="1"/>
  <c r="DH215" i="1"/>
  <c r="DI215" i="1"/>
  <c r="DJ215" i="1"/>
  <c r="DK215" i="1"/>
  <c r="DL215" i="1"/>
  <c r="DS215" i="1"/>
  <c r="DU215" i="1"/>
  <c r="DT215" i="1"/>
  <c r="DQ215" i="1"/>
  <c r="DP215" i="1"/>
  <c r="DO215" i="1"/>
  <c r="DN215" i="1"/>
  <c r="DM215" i="1"/>
  <c r="CY214" i="1"/>
  <c r="CZ214" i="1"/>
  <c r="DA214" i="1"/>
  <c r="DB214" i="1"/>
  <c r="DC214" i="1"/>
  <c r="DD214" i="1"/>
  <c r="DE214" i="1"/>
  <c r="DF214" i="1"/>
  <c r="DG214" i="1"/>
  <c r="DH214" i="1"/>
  <c r="DI214" i="1"/>
  <c r="DJ214" i="1"/>
  <c r="DK214" i="1"/>
  <c r="DL214" i="1"/>
  <c r="DS214" i="1"/>
  <c r="DU214" i="1"/>
  <c r="DT214" i="1"/>
  <c r="DQ214" i="1"/>
  <c r="DP214" i="1"/>
  <c r="DO214" i="1"/>
  <c r="DN214" i="1"/>
  <c r="DM214" i="1"/>
  <c r="CY213" i="1"/>
  <c r="CZ213" i="1"/>
  <c r="DA213" i="1"/>
  <c r="DB213" i="1"/>
  <c r="DC213" i="1"/>
  <c r="DD213" i="1"/>
  <c r="DE213" i="1"/>
  <c r="DF213" i="1"/>
  <c r="DG213" i="1"/>
  <c r="DH213" i="1"/>
  <c r="DI213" i="1"/>
  <c r="DJ213" i="1"/>
  <c r="DK213" i="1"/>
  <c r="DL213" i="1"/>
  <c r="DS213" i="1"/>
  <c r="DU213" i="1"/>
  <c r="DT213" i="1"/>
  <c r="DQ213" i="1"/>
  <c r="DP213" i="1"/>
  <c r="DO213" i="1"/>
  <c r="DN213" i="1"/>
  <c r="DM213" i="1"/>
  <c r="CY212" i="1"/>
  <c r="CZ212" i="1"/>
  <c r="DA212" i="1"/>
  <c r="DB212" i="1"/>
  <c r="DC212" i="1"/>
  <c r="DD212" i="1"/>
  <c r="DE212" i="1"/>
  <c r="DF212" i="1"/>
  <c r="DG212" i="1"/>
  <c r="DH212" i="1"/>
  <c r="DI212" i="1"/>
  <c r="DJ212" i="1"/>
  <c r="DK212" i="1"/>
  <c r="DL212" i="1"/>
  <c r="DS212" i="1"/>
  <c r="DU212" i="1"/>
  <c r="DT212" i="1"/>
  <c r="DQ212" i="1"/>
  <c r="DP212" i="1"/>
  <c r="DO212" i="1"/>
  <c r="DN212" i="1"/>
  <c r="DM212" i="1"/>
  <c r="CY211" i="1"/>
  <c r="CZ211" i="1"/>
  <c r="DA211" i="1"/>
  <c r="DB211" i="1"/>
  <c r="DC211" i="1"/>
  <c r="DD211" i="1"/>
  <c r="DE211" i="1"/>
  <c r="DF211" i="1"/>
  <c r="DG211" i="1"/>
  <c r="DH211" i="1"/>
  <c r="DI211" i="1"/>
  <c r="DJ211" i="1"/>
  <c r="DK211" i="1"/>
  <c r="DL211" i="1"/>
  <c r="DS211" i="1"/>
  <c r="DU211" i="1"/>
  <c r="DT211" i="1"/>
  <c r="DQ211" i="1"/>
  <c r="DP211" i="1"/>
  <c r="DO211" i="1"/>
  <c r="DN211" i="1"/>
  <c r="DM211" i="1"/>
  <c r="CY210" i="1"/>
  <c r="CZ210" i="1"/>
  <c r="DA210" i="1"/>
  <c r="DB210" i="1"/>
  <c r="DC210" i="1"/>
  <c r="DD210" i="1"/>
  <c r="DE210" i="1"/>
  <c r="DF210" i="1"/>
  <c r="DG210" i="1"/>
  <c r="DH210" i="1"/>
  <c r="DI210" i="1"/>
  <c r="DJ210" i="1"/>
  <c r="DK210" i="1"/>
  <c r="DL210" i="1"/>
  <c r="DS210" i="1"/>
  <c r="DU210" i="1"/>
  <c r="DT210" i="1"/>
  <c r="DQ210" i="1"/>
  <c r="DP210" i="1"/>
  <c r="DO210" i="1"/>
  <c r="DN210" i="1"/>
  <c r="DM210" i="1"/>
  <c r="CY209" i="1"/>
  <c r="CZ209" i="1"/>
  <c r="DA209" i="1"/>
  <c r="DB209" i="1"/>
  <c r="DC209" i="1"/>
  <c r="DD209" i="1"/>
  <c r="DE209" i="1"/>
  <c r="DF209" i="1"/>
  <c r="DG209" i="1"/>
  <c r="DH209" i="1"/>
  <c r="DI209" i="1"/>
  <c r="DJ209" i="1"/>
  <c r="DK209" i="1"/>
  <c r="DL209" i="1"/>
  <c r="DS209" i="1"/>
  <c r="DU209" i="1"/>
  <c r="DT209" i="1"/>
  <c r="DQ209" i="1"/>
  <c r="DP209" i="1"/>
  <c r="DO209" i="1"/>
  <c r="DN209" i="1"/>
  <c r="DM209" i="1"/>
  <c r="CY208" i="1"/>
  <c r="CZ208" i="1"/>
  <c r="DA208" i="1"/>
  <c r="DB208" i="1"/>
  <c r="DC208" i="1"/>
  <c r="DD208" i="1"/>
  <c r="DE208" i="1"/>
  <c r="DF208" i="1"/>
  <c r="DG208" i="1"/>
  <c r="DH208" i="1"/>
  <c r="DI208" i="1"/>
  <c r="DJ208" i="1"/>
  <c r="DK208" i="1"/>
  <c r="DL208" i="1"/>
  <c r="DS208" i="1"/>
  <c r="DU208" i="1"/>
  <c r="DT208" i="1"/>
  <c r="DQ208" i="1"/>
  <c r="DP208" i="1"/>
  <c r="DO208" i="1"/>
  <c r="DN208" i="1"/>
  <c r="DM208" i="1"/>
  <c r="CY207" i="1"/>
  <c r="CZ207" i="1"/>
  <c r="DA207" i="1"/>
  <c r="DB207" i="1"/>
  <c r="DC207" i="1"/>
  <c r="DD207" i="1"/>
  <c r="DE207" i="1"/>
  <c r="DF207" i="1"/>
  <c r="DG207" i="1"/>
  <c r="DH207" i="1"/>
  <c r="DI207" i="1"/>
  <c r="DJ207" i="1"/>
  <c r="DK207" i="1"/>
  <c r="DL207" i="1"/>
  <c r="DS207" i="1"/>
  <c r="DU207" i="1"/>
  <c r="DT207" i="1"/>
  <c r="DQ207" i="1"/>
  <c r="DP207" i="1"/>
  <c r="DO207" i="1"/>
  <c r="DN207" i="1"/>
  <c r="DM207" i="1"/>
  <c r="CY206" i="1"/>
  <c r="CZ206" i="1"/>
  <c r="DA206" i="1"/>
  <c r="DB206" i="1"/>
  <c r="DC206" i="1"/>
  <c r="DD206" i="1"/>
  <c r="DE206" i="1"/>
  <c r="DF206" i="1"/>
  <c r="DG206" i="1"/>
  <c r="DH206" i="1"/>
  <c r="DI206" i="1"/>
  <c r="DJ206" i="1"/>
  <c r="DK206" i="1"/>
  <c r="DL206" i="1"/>
  <c r="DS206" i="1"/>
  <c r="DU206" i="1"/>
  <c r="DT206" i="1"/>
  <c r="DQ206" i="1"/>
  <c r="DP206" i="1"/>
  <c r="DO206" i="1"/>
  <c r="DN206" i="1"/>
  <c r="DM206" i="1"/>
  <c r="CY205" i="1"/>
  <c r="CZ205" i="1"/>
  <c r="DA205" i="1"/>
  <c r="DB205" i="1"/>
  <c r="DC205" i="1"/>
  <c r="DD205" i="1"/>
  <c r="DE205" i="1"/>
  <c r="DF205" i="1"/>
  <c r="DG205" i="1"/>
  <c r="DH205" i="1"/>
  <c r="DI205" i="1"/>
  <c r="DJ205" i="1"/>
  <c r="DK205" i="1"/>
  <c r="DL205" i="1"/>
  <c r="DS205" i="1"/>
  <c r="DU205" i="1"/>
  <c r="DT205" i="1"/>
  <c r="DQ205" i="1"/>
  <c r="DP205" i="1"/>
  <c r="DO205" i="1"/>
  <c r="DN205" i="1"/>
  <c r="DM205" i="1"/>
  <c r="CY204" i="1"/>
  <c r="CZ204" i="1"/>
  <c r="DA204" i="1"/>
  <c r="DB204" i="1"/>
  <c r="DC204" i="1"/>
  <c r="DD204" i="1"/>
  <c r="DE204" i="1"/>
  <c r="DF204" i="1"/>
  <c r="DG204" i="1"/>
  <c r="DH204" i="1"/>
  <c r="DI204" i="1"/>
  <c r="DJ204" i="1"/>
  <c r="DK204" i="1"/>
  <c r="DL204" i="1"/>
  <c r="DS204" i="1"/>
  <c r="DU204" i="1"/>
  <c r="DT204" i="1"/>
  <c r="DQ204" i="1"/>
  <c r="DP204" i="1"/>
  <c r="DO204" i="1"/>
  <c r="DN204" i="1"/>
  <c r="DM204" i="1"/>
  <c r="CY203" i="1"/>
  <c r="CZ203" i="1"/>
  <c r="DA203" i="1"/>
  <c r="DB203" i="1"/>
  <c r="DC203" i="1"/>
  <c r="DD203" i="1"/>
  <c r="DE203" i="1"/>
  <c r="DF203" i="1"/>
  <c r="DG203" i="1"/>
  <c r="DH203" i="1"/>
  <c r="DI203" i="1"/>
  <c r="DJ203" i="1"/>
  <c r="DK203" i="1"/>
  <c r="DL203" i="1"/>
  <c r="DS203" i="1"/>
  <c r="DU203" i="1"/>
  <c r="DT203" i="1"/>
  <c r="DQ203" i="1"/>
  <c r="DP203" i="1"/>
  <c r="DO203" i="1"/>
  <c r="DN203" i="1"/>
  <c r="DM203" i="1"/>
  <c r="CY202" i="1"/>
  <c r="CZ202" i="1"/>
  <c r="DA202" i="1"/>
  <c r="DB202" i="1"/>
  <c r="DC202" i="1"/>
  <c r="DD202" i="1"/>
  <c r="DE202" i="1"/>
  <c r="DF202" i="1"/>
  <c r="DG202" i="1"/>
  <c r="DH202" i="1"/>
  <c r="DI202" i="1"/>
  <c r="DJ202" i="1"/>
  <c r="DL202" i="1"/>
  <c r="DS202" i="1"/>
  <c r="DU202" i="1"/>
  <c r="DT202" i="1"/>
  <c r="DQ202" i="1"/>
  <c r="DP202" i="1"/>
  <c r="DN202" i="1"/>
  <c r="DM202" i="1"/>
  <c r="CY201" i="1"/>
  <c r="CZ201" i="1"/>
  <c r="DA201" i="1"/>
  <c r="DB201" i="1"/>
  <c r="DC201" i="1"/>
  <c r="DD201" i="1"/>
  <c r="DE201" i="1"/>
  <c r="DF201" i="1"/>
  <c r="DG201" i="1"/>
  <c r="DH201" i="1"/>
  <c r="DI201" i="1"/>
  <c r="DJ201" i="1"/>
  <c r="DK201" i="1"/>
  <c r="DL201" i="1"/>
  <c r="DS201" i="1"/>
  <c r="DU201" i="1"/>
  <c r="DT201" i="1"/>
  <c r="DQ201" i="1"/>
  <c r="DP201" i="1"/>
  <c r="DO201" i="1"/>
  <c r="DN201" i="1"/>
  <c r="DM201" i="1"/>
  <c r="CY200" i="1"/>
  <c r="CZ200" i="1"/>
  <c r="DA200" i="1"/>
  <c r="DB200" i="1"/>
  <c r="DC200" i="1"/>
  <c r="DD200" i="1"/>
  <c r="DE200" i="1"/>
  <c r="DF200" i="1"/>
  <c r="DG200" i="1"/>
  <c r="DH200" i="1"/>
  <c r="DI200" i="1"/>
  <c r="DJ200" i="1"/>
  <c r="DK200" i="1"/>
  <c r="DL200" i="1"/>
  <c r="DS200" i="1"/>
  <c r="DU200" i="1"/>
  <c r="DT200" i="1"/>
  <c r="DQ200" i="1"/>
  <c r="DP200" i="1"/>
  <c r="DO200" i="1"/>
  <c r="DN200" i="1"/>
  <c r="DM200" i="1"/>
  <c r="CY199" i="1"/>
  <c r="CZ199" i="1"/>
  <c r="DA199" i="1"/>
  <c r="DB199" i="1"/>
  <c r="DC199" i="1"/>
  <c r="DD199" i="1"/>
  <c r="DE199" i="1"/>
  <c r="DF199" i="1"/>
  <c r="DG199" i="1"/>
  <c r="DH199" i="1"/>
  <c r="DI199" i="1"/>
  <c r="DJ199" i="1"/>
  <c r="DK199" i="1"/>
  <c r="DL199" i="1"/>
  <c r="DS199" i="1"/>
  <c r="DU199" i="1"/>
  <c r="DT199" i="1"/>
  <c r="DQ199" i="1"/>
  <c r="DP199" i="1"/>
  <c r="DO199" i="1"/>
  <c r="DN199" i="1"/>
  <c r="DM199" i="1"/>
  <c r="CY198" i="1"/>
  <c r="CZ198" i="1"/>
  <c r="DA198" i="1"/>
  <c r="DB198" i="1"/>
  <c r="DC198" i="1"/>
  <c r="DD198" i="1"/>
  <c r="DE198" i="1"/>
  <c r="DF198" i="1"/>
  <c r="DG198" i="1"/>
  <c r="DH198" i="1"/>
  <c r="DI198" i="1"/>
  <c r="DJ198" i="1"/>
  <c r="DK198" i="1"/>
  <c r="DL198" i="1"/>
  <c r="DS198" i="1"/>
  <c r="DU198" i="1"/>
  <c r="DT198" i="1"/>
  <c r="DQ198" i="1"/>
  <c r="DP198" i="1"/>
  <c r="DO198" i="1"/>
  <c r="DN198" i="1"/>
  <c r="DM198" i="1"/>
  <c r="CY197" i="1"/>
  <c r="CZ197" i="1"/>
  <c r="DA197" i="1"/>
  <c r="DB197" i="1"/>
  <c r="DC197" i="1"/>
  <c r="DD197" i="1"/>
  <c r="DE197" i="1"/>
  <c r="DF197" i="1"/>
  <c r="DG197" i="1"/>
  <c r="DH197" i="1"/>
  <c r="DI197" i="1"/>
  <c r="DJ197" i="1"/>
  <c r="DK197" i="1"/>
  <c r="DL197" i="1"/>
  <c r="DS197" i="1"/>
  <c r="DU197" i="1"/>
  <c r="DT197" i="1"/>
  <c r="DQ197" i="1"/>
  <c r="DP197" i="1"/>
  <c r="DO197" i="1"/>
  <c r="DN197" i="1"/>
  <c r="DM197" i="1"/>
  <c r="CY196" i="1"/>
  <c r="CZ196" i="1"/>
  <c r="DA196" i="1"/>
  <c r="DB196" i="1"/>
  <c r="DC196" i="1"/>
  <c r="DD196" i="1"/>
  <c r="DE196" i="1"/>
  <c r="DF196" i="1"/>
  <c r="DG196" i="1"/>
  <c r="DH196" i="1"/>
  <c r="DI196" i="1"/>
  <c r="DJ196" i="1"/>
  <c r="DK196" i="1"/>
  <c r="DL196" i="1"/>
  <c r="DS196" i="1"/>
  <c r="DU196" i="1"/>
  <c r="DT196" i="1"/>
  <c r="DQ196" i="1"/>
  <c r="DP196" i="1"/>
  <c r="DO196" i="1"/>
  <c r="DN196" i="1"/>
  <c r="DM196" i="1"/>
  <c r="CY195" i="1"/>
  <c r="CZ195" i="1"/>
  <c r="DA195" i="1"/>
  <c r="DB195" i="1"/>
  <c r="DC195" i="1"/>
  <c r="DD195" i="1"/>
  <c r="DE195" i="1"/>
  <c r="DF195" i="1"/>
  <c r="DG195" i="1"/>
  <c r="DH195" i="1"/>
  <c r="DI195" i="1"/>
  <c r="DJ195" i="1"/>
  <c r="DK195" i="1"/>
  <c r="DL195" i="1"/>
  <c r="DS195" i="1"/>
  <c r="DU195" i="1"/>
  <c r="DT195" i="1"/>
  <c r="DQ195" i="1"/>
  <c r="DP195" i="1"/>
  <c r="DO195" i="1"/>
  <c r="DN195" i="1"/>
  <c r="DM195" i="1"/>
  <c r="CY194" i="1"/>
  <c r="CZ194" i="1"/>
  <c r="DA194" i="1"/>
  <c r="DB194" i="1"/>
  <c r="DC194" i="1"/>
  <c r="DD194" i="1"/>
  <c r="DE194" i="1"/>
  <c r="DF194" i="1"/>
  <c r="DG194" i="1"/>
  <c r="DH194" i="1"/>
  <c r="DI194" i="1"/>
  <c r="DJ194" i="1"/>
  <c r="DK194" i="1"/>
  <c r="DL194" i="1"/>
  <c r="DS194" i="1"/>
  <c r="DU194" i="1"/>
  <c r="DT194" i="1"/>
  <c r="DQ194" i="1"/>
  <c r="DP194" i="1"/>
  <c r="DO194" i="1"/>
  <c r="DN194" i="1"/>
  <c r="DM194" i="1"/>
  <c r="CY193" i="1"/>
  <c r="CZ193" i="1"/>
  <c r="DA193" i="1"/>
  <c r="DB193" i="1"/>
  <c r="DC193" i="1"/>
  <c r="DD193" i="1"/>
  <c r="DE193" i="1"/>
  <c r="DF193" i="1"/>
  <c r="DG193" i="1"/>
  <c r="DH193" i="1"/>
  <c r="DI193" i="1"/>
  <c r="DJ193" i="1"/>
  <c r="DK193" i="1"/>
  <c r="DL193" i="1"/>
  <c r="DS193" i="1"/>
  <c r="DU193" i="1"/>
  <c r="DT193" i="1"/>
  <c r="DQ193" i="1"/>
  <c r="DP193" i="1"/>
  <c r="DO193" i="1"/>
  <c r="DN193" i="1"/>
  <c r="DM193" i="1"/>
  <c r="CY192" i="1"/>
  <c r="CZ192" i="1"/>
  <c r="DA192" i="1"/>
  <c r="DB192" i="1"/>
  <c r="DC192" i="1"/>
  <c r="DD192" i="1"/>
  <c r="DE192" i="1"/>
  <c r="DF192" i="1"/>
  <c r="DG192" i="1"/>
  <c r="DH192" i="1"/>
  <c r="DI192" i="1"/>
  <c r="DJ192" i="1"/>
  <c r="DK192" i="1"/>
  <c r="DL192" i="1"/>
  <c r="DS192" i="1"/>
  <c r="DU192" i="1"/>
  <c r="DT192" i="1"/>
  <c r="DQ192" i="1"/>
  <c r="DP192" i="1"/>
  <c r="DO192" i="1"/>
  <c r="DN192" i="1"/>
  <c r="DM192" i="1"/>
  <c r="CY191" i="1"/>
  <c r="CZ191" i="1"/>
  <c r="DA191" i="1"/>
  <c r="DB191" i="1"/>
  <c r="DC191" i="1"/>
  <c r="DD191" i="1"/>
  <c r="DE191" i="1"/>
  <c r="DF191" i="1"/>
  <c r="DG191" i="1"/>
  <c r="DH191" i="1"/>
  <c r="DI191" i="1"/>
  <c r="DJ191" i="1"/>
  <c r="DK191" i="1"/>
  <c r="DL191" i="1"/>
  <c r="DS191" i="1"/>
  <c r="DU191" i="1"/>
  <c r="DT191" i="1"/>
  <c r="DQ191" i="1"/>
  <c r="DP191" i="1"/>
  <c r="DO191" i="1"/>
  <c r="DN191" i="1"/>
  <c r="DM191" i="1"/>
  <c r="CY190" i="1"/>
  <c r="CZ190" i="1"/>
  <c r="DA190" i="1"/>
  <c r="DB190" i="1"/>
  <c r="DC190" i="1"/>
  <c r="DD190" i="1"/>
  <c r="DE190" i="1"/>
  <c r="DF190" i="1"/>
  <c r="DG190" i="1"/>
  <c r="DH190" i="1"/>
  <c r="DI190" i="1"/>
  <c r="DJ190" i="1"/>
  <c r="DK190" i="1"/>
  <c r="DL190" i="1"/>
  <c r="DS190" i="1"/>
  <c r="DU190" i="1"/>
  <c r="DT190" i="1"/>
  <c r="DQ190" i="1"/>
  <c r="DP190" i="1"/>
  <c r="DO190" i="1"/>
  <c r="DN190" i="1"/>
  <c r="DM190" i="1"/>
  <c r="CY189" i="1"/>
  <c r="CZ189" i="1"/>
  <c r="DA189" i="1"/>
  <c r="DB189" i="1"/>
  <c r="DC189" i="1"/>
  <c r="DD189" i="1"/>
  <c r="DE189" i="1"/>
  <c r="DF189" i="1"/>
  <c r="DG189" i="1"/>
  <c r="DH189" i="1"/>
  <c r="DI189" i="1"/>
  <c r="DJ189" i="1"/>
  <c r="DK189" i="1"/>
  <c r="DL189" i="1"/>
  <c r="DS189" i="1"/>
  <c r="DU189" i="1"/>
  <c r="DT189" i="1"/>
  <c r="DQ189" i="1"/>
  <c r="DP189" i="1"/>
  <c r="DO189" i="1"/>
  <c r="DN189" i="1"/>
  <c r="DM189" i="1"/>
  <c r="CY188" i="1"/>
  <c r="CZ188" i="1"/>
  <c r="DA188" i="1"/>
  <c r="DB188" i="1"/>
  <c r="DC188" i="1"/>
  <c r="DD188" i="1"/>
  <c r="DE188" i="1"/>
  <c r="DF188" i="1"/>
  <c r="DG188" i="1"/>
  <c r="DH188" i="1"/>
  <c r="DI188" i="1"/>
  <c r="DJ188" i="1"/>
  <c r="DK188" i="1"/>
  <c r="DL188" i="1"/>
  <c r="DS188" i="1"/>
  <c r="DU188" i="1"/>
  <c r="DT188" i="1"/>
  <c r="DQ188" i="1"/>
  <c r="DP188" i="1"/>
  <c r="DO188" i="1"/>
  <c r="DN188" i="1"/>
  <c r="DM188" i="1"/>
  <c r="CY187" i="1"/>
  <c r="CZ187" i="1"/>
  <c r="DA187" i="1"/>
  <c r="DB187" i="1"/>
  <c r="DC187" i="1"/>
  <c r="DD187" i="1"/>
  <c r="DE187" i="1"/>
  <c r="DF187" i="1"/>
  <c r="DG187" i="1"/>
  <c r="DH187" i="1"/>
  <c r="DI187" i="1"/>
  <c r="DJ187" i="1"/>
  <c r="DK187" i="1"/>
  <c r="DL187" i="1"/>
  <c r="DS187" i="1"/>
  <c r="DU187" i="1"/>
  <c r="DT187" i="1"/>
  <c r="DQ187" i="1"/>
  <c r="DP187" i="1"/>
  <c r="DO187" i="1"/>
  <c r="DN187" i="1"/>
  <c r="DM187" i="1"/>
  <c r="CY186" i="1"/>
  <c r="CZ186" i="1"/>
  <c r="DA186" i="1"/>
  <c r="DB186" i="1"/>
  <c r="DC186" i="1"/>
  <c r="DD186" i="1"/>
  <c r="DE186" i="1"/>
  <c r="DF186" i="1"/>
  <c r="DG186" i="1"/>
  <c r="DH186" i="1"/>
  <c r="DI186" i="1"/>
  <c r="DJ186" i="1"/>
  <c r="DK186" i="1"/>
  <c r="DL186" i="1"/>
  <c r="DS186" i="1"/>
  <c r="DU186" i="1"/>
  <c r="DT186" i="1"/>
  <c r="DQ186" i="1"/>
  <c r="DP186" i="1"/>
  <c r="DO186" i="1"/>
  <c r="DN186" i="1"/>
  <c r="DM186" i="1"/>
  <c r="CY185" i="1"/>
  <c r="CZ185" i="1"/>
  <c r="DA185" i="1"/>
  <c r="DB185" i="1"/>
  <c r="DC185" i="1"/>
  <c r="DD185" i="1"/>
  <c r="DE185" i="1"/>
  <c r="DF185" i="1"/>
  <c r="DG185" i="1"/>
  <c r="DH185" i="1"/>
  <c r="DI185" i="1"/>
  <c r="DJ185" i="1"/>
  <c r="DK185" i="1"/>
  <c r="DL185" i="1"/>
  <c r="DS185" i="1"/>
  <c r="DU185" i="1"/>
  <c r="DT185" i="1"/>
  <c r="DQ185" i="1"/>
  <c r="DP185" i="1"/>
  <c r="DO185" i="1"/>
  <c r="DN185" i="1"/>
  <c r="DM185" i="1"/>
  <c r="CY184" i="1"/>
  <c r="CZ184" i="1"/>
  <c r="DA184" i="1"/>
  <c r="DB184" i="1"/>
  <c r="DC184" i="1"/>
  <c r="DD184" i="1"/>
  <c r="DE184" i="1"/>
  <c r="DF184" i="1"/>
  <c r="DG184" i="1"/>
  <c r="DH184" i="1"/>
  <c r="DI184" i="1"/>
  <c r="DJ184" i="1"/>
  <c r="DL184" i="1"/>
  <c r="DS184" i="1"/>
  <c r="DU184" i="1"/>
  <c r="DT184" i="1"/>
  <c r="DQ184" i="1"/>
  <c r="DP184" i="1"/>
  <c r="DN184" i="1"/>
  <c r="DM184" i="1"/>
  <c r="CY183" i="1"/>
  <c r="CZ183" i="1"/>
  <c r="DA183" i="1"/>
  <c r="DB183" i="1"/>
  <c r="DC183" i="1"/>
  <c r="DD183" i="1"/>
  <c r="DE183" i="1"/>
  <c r="DF183" i="1"/>
  <c r="DG183" i="1"/>
  <c r="DH183" i="1"/>
  <c r="DI183" i="1"/>
  <c r="DJ183" i="1"/>
  <c r="DK183" i="1"/>
  <c r="DL183" i="1"/>
  <c r="DS183" i="1"/>
  <c r="DU183" i="1"/>
  <c r="DT183" i="1"/>
  <c r="DQ183" i="1"/>
  <c r="DP183" i="1"/>
  <c r="DO183" i="1"/>
  <c r="DN183" i="1"/>
  <c r="DM183" i="1"/>
  <c r="CY182" i="1"/>
  <c r="CZ182" i="1"/>
  <c r="DA182" i="1"/>
  <c r="DB182" i="1"/>
  <c r="DC182" i="1"/>
  <c r="DD182" i="1"/>
  <c r="DE182" i="1"/>
  <c r="DF182" i="1"/>
  <c r="DG182" i="1"/>
  <c r="DH182" i="1"/>
  <c r="DI182" i="1"/>
  <c r="DJ182" i="1"/>
  <c r="DK182" i="1"/>
  <c r="DL182" i="1"/>
  <c r="DS182" i="1"/>
  <c r="DU182" i="1"/>
  <c r="DT182" i="1"/>
  <c r="DQ182" i="1"/>
  <c r="DP182" i="1"/>
  <c r="DO182" i="1"/>
  <c r="DN182" i="1"/>
  <c r="DM182" i="1"/>
  <c r="CY181" i="1"/>
  <c r="CZ181" i="1"/>
  <c r="DA181" i="1"/>
  <c r="DB181" i="1"/>
  <c r="DC181" i="1"/>
  <c r="DD181" i="1"/>
  <c r="DE181" i="1"/>
  <c r="DF181" i="1"/>
  <c r="DG181" i="1"/>
  <c r="DH181" i="1"/>
  <c r="DI181" i="1"/>
  <c r="DJ181" i="1"/>
  <c r="DK181" i="1"/>
  <c r="DL181" i="1"/>
  <c r="DS181" i="1"/>
  <c r="DU181" i="1"/>
  <c r="DT181" i="1"/>
  <c r="DQ181" i="1"/>
  <c r="DP181" i="1"/>
  <c r="DO181" i="1"/>
  <c r="DN181" i="1"/>
  <c r="DM181" i="1"/>
  <c r="CY180" i="1"/>
  <c r="CZ180" i="1"/>
  <c r="DA180" i="1"/>
  <c r="DB180" i="1"/>
  <c r="DC180" i="1"/>
  <c r="DD180" i="1"/>
  <c r="DE180" i="1"/>
  <c r="DF180" i="1"/>
  <c r="DG180" i="1"/>
  <c r="DH180" i="1"/>
  <c r="DI180" i="1"/>
  <c r="DJ180" i="1"/>
  <c r="DK180" i="1"/>
  <c r="DL180" i="1"/>
  <c r="DS180" i="1"/>
  <c r="DU180" i="1"/>
  <c r="DT180" i="1"/>
  <c r="DQ180" i="1"/>
  <c r="DP180" i="1"/>
  <c r="DO180" i="1"/>
  <c r="DN180" i="1"/>
  <c r="DM180" i="1"/>
  <c r="CY179" i="1"/>
  <c r="CZ179" i="1"/>
  <c r="DA179" i="1"/>
  <c r="DB179" i="1"/>
  <c r="DC179" i="1"/>
  <c r="DD179" i="1"/>
  <c r="DE179" i="1"/>
  <c r="DF179" i="1"/>
  <c r="DG179" i="1"/>
  <c r="DH179" i="1"/>
  <c r="DI179" i="1"/>
  <c r="DJ179" i="1"/>
  <c r="DK179" i="1"/>
  <c r="DL179" i="1"/>
  <c r="DS179" i="1"/>
  <c r="DU179" i="1"/>
  <c r="DT179" i="1"/>
  <c r="DQ179" i="1"/>
  <c r="DP179" i="1"/>
  <c r="DO179" i="1"/>
  <c r="DN179" i="1"/>
  <c r="DM179" i="1"/>
  <c r="CY178" i="1"/>
  <c r="CZ178" i="1"/>
  <c r="DA178" i="1"/>
  <c r="DB178" i="1"/>
  <c r="DC178" i="1"/>
  <c r="DD178" i="1"/>
  <c r="DE178" i="1"/>
  <c r="DF178" i="1"/>
  <c r="DG178" i="1"/>
  <c r="DH178" i="1"/>
  <c r="DI178" i="1"/>
  <c r="DJ178" i="1"/>
  <c r="DK178" i="1"/>
  <c r="DL178" i="1"/>
  <c r="DS178" i="1"/>
  <c r="DU178" i="1"/>
  <c r="DT178" i="1"/>
  <c r="DQ178" i="1"/>
  <c r="DP178" i="1"/>
  <c r="DO178" i="1"/>
  <c r="DN178" i="1"/>
  <c r="DM178" i="1"/>
  <c r="CY177" i="1"/>
  <c r="CZ177" i="1"/>
  <c r="DA177" i="1"/>
  <c r="DB177" i="1"/>
  <c r="DC177" i="1"/>
  <c r="DD177" i="1"/>
  <c r="DE177" i="1"/>
  <c r="DF177" i="1"/>
  <c r="DG177" i="1"/>
  <c r="DH177" i="1"/>
  <c r="DI177" i="1"/>
  <c r="DJ177" i="1"/>
  <c r="DK177" i="1"/>
  <c r="DL177" i="1"/>
  <c r="DS177" i="1"/>
  <c r="DU177" i="1"/>
  <c r="DT177" i="1"/>
  <c r="DQ177" i="1"/>
  <c r="DP177" i="1"/>
  <c r="DO177" i="1"/>
  <c r="DN177" i="1"/>
  <c r="DM177" i="1"/>
  <c r="CY176" i="1"/>
  <c r="CZ176" i="1"/>
  <c r="DA176" i="1"/>
  <c r="DB176" i="1"/>
  <c r="DC176" i="1"/>
  <c r="DD176" i="1"/>
  <c r="DE176" i="1"/>
  <c r="DF176" i="1"/>
  <c r="DG176" i="1"/>
  <c r="DH176" i="1"/>
  <c r="DI176" i="1"/>
  <c r="DJ176" i="1"/>
  <c r="DK176" i="1"/>
  <c r="DL176" i="1"/>
  <c r="DS176" i="1"/>
  <c r="DU176" i="1"/>
  <c r="DT176" i="1"/>
  <c r="DQ176" i="1"/>
  <c r="DP176" i="1"/>
  <c r="DO176" i="1"/>
  <c r="DN176" i="1"/>
  <c r="DM176" i="1"/>
  <c r="CY175" i="1"/>
  <c r="CZ175" i="1"/>
  <c r="DA175" i="1"/>
  <c r="DB175" i="1"/>
  <c r="DC175" i="1"/>
  <c r="DD175" i="1"/>
  <c r="DE175" i="1"/>
  <c r="DF175" i="1"/>
  <c r="DG175" i="1"/>
  <c r="DH175" i="1"/>
  <c r="DI175" i="1"/>
  <c r="DJ175" i="1"/>
  <c r="DK175" i="1"/>
  <c r="DL175" i="1"/>
  <c r="DS175" i="1"/>
  <c r="DU175" i="1"/>
  <c r="DT175" i="1"/>
  <c r="DQ175" i="1"/>
  <c r="DP175" i="1"/>
  <c r="DO175" i="1"/>
  <c r="DN175" i="1"/>
  <c r="DM175" i="1"/>
  <c r="CY174" i="1"/>
  <c r="CZ174" i="1"/>
  <c r="DA174" i="1"/>
  <c r="DB174" i="1"/>
  <c r="DC174" i="1"/>
  <c r="DD174" i="1"/>
  <c r="DE174" i="1"/>
  <c r="DF174" i="1"/>
  <c r="DG174" i="1"/>
  <c r="DH174" i="1"/>
  <c r="DI174" i="1"/>
  <c r="DJ174" i="1"/>
  <c r="DK174" i="1"/>
  <c r="DL174" i="1"/>
  <c r="DS174" i="1"/>
  <c r="DU174" i="1"/>
  <c r="DT174" i="1"/>
  <c r="DQ174" i="1"/>
  <c r="DP174" i="1"/>
  <c r="DO174" i="1"/>
  <c r="DN174" i="1"/>
  <c r="DM174" i="1"/>
  <c r="CY173" i="1"/>
  <c r="CZ173" i="1"/>
  <c r="DA173" i="1"/>
  <c r="DB173" i="1"/>
  <c r="DC173" i="1"/>
  <c r="DD173" i="1"/>
  <c r="DE173" i="1"/>
  <c r="DF173" i="1"/>
  <c r="DG173" i="1"/>
  <c r="DH173" i="1"/>
  <c r="DI173" i="1"/>
  <c r="DJ173" i="1"/>
  <c r="DK173" i="1"/>
  <c r="DL173" i="1"/>
  <c r="DS173" i="1"/>
  <c r="DU173" i="1"/>
  <c r="DT173" i="1"/>
  <c r="DQ173" i="1"/>
  <c r="DP173" i="1"/>
  <c r="DO173" i="1"/>
  <c r="DN173" i="1"/>
  <c r="DM173" i="1"/>
  <c r="CY172" i="1"/>
  <c r="CZ172" i="1"/>
  <c r="DA172" i="1"/>
  <c r="DB172" i="1"/>
  <c r="DC172" i="1"/>
  <c r="DD172" i="1"/>
  <c r="DE172" i="1"/>
  <c r="DF172" i="1"/>
  <c r="DG172" i="1"/>
  <c r="DH172" i="1"/>
  <c r="DI172" i="1"/>
  <c r="DJ172" i="1"/>
  <c r="DK172" i="1"/>
  <c r="DL172" i="1"/>
  <c r="DS172" i="1"/>
  <c r="DU172" i="1"/>
  <c r="DT172" i="1"/>
  <c r="DQ172" i="1"/>
  <c r="DP172" i="1"/>
  <c r="DO172" i="1"/>
  <c r="DN172" i="1"/>
  <c r="DM172" i="1"/>
  <c r="CY171" i="1"/>
  <c r="CZ171" i="1"/>
  <c r="DA171" i="1"/>
  <c r="DB171" i="1"/>
  <c r="DC171" i="1"/>
  <c r="DD171" i="1"/>
  <c r="DE171" i="1"/>
  <c r="DF171" i="1"/>
  <c r="DG171" i="1"/>
  <c r="DH171" i="1"/>
  <c r="DI171" i="1"/>
  <c r="DJ171" i="1"/>
  <c r="DK171" i="1"/>
  <c r="DL171" i="1"/>
  <c r="DS171" i="1"/>
  <c r="DU171" i="1"/>
  <c r="DT171" i="1"/>
  <c r="DQ171" i="1"/>
  <c r="DP171" i="1"/>
  <c r="DO171" i="1"/>
  <c r="DN171" i="1"/>
  <c r="DM171" i="1"/>
  <c r="CY170" i="1"/>
  <c r="CZ170" i="1"/>
  <c r="DA170" i="1"/>
  <c r="DB170" i="1"/>
  <c r="DC170" i="1"/>
  <c r="DD170" i="1"/>
  <c r="DE170" i="1"/>
  <c r="DF170" i="1"/>
  <c r="DG170" i="1"/>
  <c r="DH170" i="1"/>
  <c r="DI170" i="1"/>
  <c r="DJ170" i="1"/>
  <c r="DK170" i="1"/>
  <c r="DL170" i="1"/>
  <c r="DS170" i="1"/>
  <c r="DU170" i="1"/>
  <c r="DT170" i="1"/>
  <c r="DQ170" i="1"/>
  <c r="DP170" i="1"/>
  <c r="DO170" i="1"/>
  <c r="DN170" i="1"/>
  <c r="DM170" i="1"/>
  <c r="CY169" i="1"/>
  <c r="CZ169" i="1"/>
  <c r="DA169" i="1"/>
  <c r="DB169" i="1"/>
  <c r="DC169" i="1"/>
  <c r="DD169" i="1"/>
  <c r="DE169" i="1"/>
  <c r="DF169" i="1"/>
  <c r="DG169" i="1"/>
  <c r="DH169" i="1"/>
  <c r="DI169" i="1"/>
  <c r="DJ169" i="1"/>
  <c r="DK169" i="1"/>
  <c r="DL169" i="1"/>
  <c r="DS169" i="1"/>
  <c r="DU169" i="1"/>
  <c r="DT169" i="1"/>
  <c r="DQ169" i="1"/>
  <c r="DP169" i="1"/>
  <c r="DO169" i="1"/>
  <c r="DN169" i="1"/>
  <c r="DM169" i="1"/>
  <c r="CY168" i="1"/>
  <c r="CZ168" i="1"/>
  <c r="DA168" i="1"/>
  <c r="DB168" i="1"/>
  <c r="DC168" i="1"/>
  <c r="DD168" i="1"/>
  <c r="DE168" i="1"/>
  <c r="DF168" i="1"/>
  <c r="DG168" i="1"/>
  <c r="DH168" i="1"/>
  <c r="DI168" i="1"/>
  <c r="DJ168" i="1"/>
  <c r="DK168" i="1"/>
  <c r="DL168" i="1"/>
  <c r="DS168" i="1"/>
  <c r="DU168" i="1"/>
  <c r="DT168" i="1"/>
  <c r="DQ168" i="1"/>
  <c r="DP168" i="1"/>
  <c r="DO168" i="1"/>
  <c r="DN168" i="1"/>
  <c r="DM168" i="1"/>
  <c r="CY167" i="1"/>
  <c r="CZ167" i="1"/>
  <c r="DA167" i="1"/>
  <c r="DB167" i="1"/>
  <c r="DC167" i="1"/>
  <c r="DD167" i="1"/>
  <c r="DE167" i="1"/>
  <c r="DF167" i="1"/>
  <c r="DG167" i="1"/>
  <c r="DH167" i="1"/>
  <c r="DI167" i="1"/>
  <c r="DJ167" i="1"/>
  <c r="DK167" i="1"/>
  <c r="DL167" i="1"/>
  <c r="DS167" i="1"/>
  <c r="DU167" i="1"/>
  <c r="DT167" i="1"/>
  <c r="DQ167" i="1"/>
  <c r="DP167" i="1"/>
  <c r="DO167" i="1"/>
  <c r="DN167" i="1"/>
  <c r="DM167" i="1"/>
  <c r="CY166" i="1"/>
  <c r="CZ166" i="1"/>
  <c r="DA166" i="1"/>
  <c r="DB166" i="1"/>
  <c r="DC166" i="1"/>
  <c r="DD166" i="1"/>
  <c r="DE166" i="1"/>
  <c r="DF166" i="1"/>
  <c r="DG166" i="1"/>
  <c r="DH166" i="1"/>
  <c r="DI166" i="1"/>
  <c r="DJ166" i="1"/>
  <c r="DL166" i="1"/>
  <c r="DS166" i="1"/>
  <c r="DU166" i="1"/>
  <c r="DT166" i="1"/>
  <c r="DQ166" i="1"/>
  <c r="DP166" i="1"/>
  <c r="DN166" i="1"/>
  <c r="DM166" i="1"/>
  <c r="CY165" i="1"/>
  <c r="CZ165" i="1"/>
  <c r="DA165" i="1"/>
  <c r="DB165" i="1"/>
  <c r="DC165" i="1"/>
  <c r="DD165" i="1"/>
  <c r="DE165" i="1"/>
  <c r="DF165" i="1"/>
  <c r="DG165" i="1"/>
  <c r="DH165" i="1"/>
  <c r="DI165" i="1"/>
  <c r="DJ165" i="1"/>
  <c r="DK165" i="1"/>
  <c r="DL165" i="1"/>
  <c r="DS165" i="1"/>
  <c r="DU165" i="1"/>
  <c r="DT165" i="1"/>
  <c r="DQ165" i="1"/>
  <c r="DP165" i="1"/>
  <c r="DO165" i="1"/>
  <c r="DN165" i="1"/>
  <c r="DM165" i="1"/>
  <c r="CY164" i="1"/>
  <c r="CZ164" i="1"/>
  <c r="DA164" i="1"/>
  <c r="DB164" i="1"/>
  <c r="DC164" i="1"/>
  <c r="DD164" i="1"/>
  <c r="DE164" i="1"/>
  <c r="DF164" i="1"/>
  <c r="DG164" i="1"/>
  <c r="DH164" i="1"/>
  <c r="DI164" i="1"/>
  <c r="DJ164" i="1"/>
  <c r="DK164" i="1"/>
  <c r="DL164" i="1"/>
  <c r="DS164" i="1"/>
  <c r="DU164" i="1"/>
  <c r="DT164" i="1"/>
  <c r="DQ164" i="1"/>
  <c r="DP164" i="1"/>
  <c r="DO164" i="1"/>
  <c r="DN164" i="1"/>
  <c r="DM164" i="1"/>
  <c r="CY163" i="1"/>
  <c r="CZ163" i="1"/>
  <c r="DA163" i="1"/>
  <c r="DB163" i="1"/>
  <c r="DC163" i="1"/>
  <c r="DD163" i="1"/>
  <c r="DE163" i="1"/>
  <c r="DF163" i="1"/>
  <c r="DG163" i="1"/>
  <c r="DH163" i="1"/>
  <c r="DI163" i="1"/>
  <c r="DJ163" i="1"/>
  <c r="DK163" i="1"/>
  <c r="DL163" i="1"/>
  <c r="DS163" i="1"/>
  <c r="DU163" i="1"/>
  <c r="DT163" i="1"/>
  <c r="DQ163" i="1"/>
  <c r="DP163" i="1"/>
  <c r="DO163" i="1"/>
  <c r="DN163" i="1"/>
  <c r="DM163" i="1"/>
  <c r="CY162" i="1"/>
  <c r="CZ162" i="1"/>
  <c r="DA162" i="1"/>
  <c r="DB162" i="1"/>
  <c r="DC162" i="1"/>
  <c r="DD162" i="1"/>
  <c r="DE162" i="1"/>
  <c r="DF162" i="1"/>
  <c r="DG162" i="1"/>
  <c r="DH162" i="1"/>
  <c r="DI162" i="1"/>
  <c r="DJ162" i="1"/>
  <c r="DK162" i="1"/>
  <c r="DL162" i="1"/>
  <c r="DS162" i="1"/>
  <c r="DU162" i="1"/>
  <c r="DT162" i="1"/>
  <c r="DQ162" i="1"/>
  <c r="DP162" i="1"/>
  <c r="DO162" i="1"/>
  <c r="DN162" i="1"/>
  <c r="DM162" i="1"/>
  <c r="CY161" i="1"/>
  <c r="CZ161" i="1"/>
  <c r="DA161" i="1"/>
  <c r="DB161" i="1"/>
  <c r="DC161" i="1"/>
  <c r="DD161" i="1"/>
  <c r="DE161" i="1"/>
  <c r="DF161" i="1"/>
  <c r="DG161" i="1"/>
  <c r="DH161" i="1"/>
  <c r="DI161" i="1"/>
  <c r="DJ161" i="1"/>
  <c r="DK161" i="1"/>
  <c r="DL161" i="1"/>
  <c r="DS161" i="1"/>
  <c r="DU161" i="1"/>
  <c r="DT161" i="1"/>
  <c r="DQ161" i="1"/>
  <c r="DP161" i="1"/>
  <c r="DO161" i="1"/>
  <c r="DN161" i="1"/>
  <c r="DM161" i="1"/>
  <c r="CY160" i="1"/>
  <c r="CZ160" i="1"/>
  <c r="DA160" i="1"/>
  <c r="DB160" i="1"/>
  <c r="DC160" i="1"/>
  <c r="DD160" i="1"/>
  <c r="DE160" i="1"/>
  <c r="DF160" i="1"/>
  <c r="DG160" i="1"/>
  <c r="DH160" i="1"/>
  <c r="DI160" i="1"/>
  <c r="DJ160" i="1"/>
  <c r="DK160" i="1"/>
  <c r="DL160" i="1"/>
  <c r="DS160" i="1"/>
  <c r="DU160" i="1"/>
  <c r="DT160" i="1"/>
  <c r="DQ160" i="1"/>
  <c r="DP160" i="1"/>
  <c r="DO160" i="1"/>
  <c r="DN160" i="1"/>
  <c r="DM160" i="1"/>
  <c r="CY159" i="1"/>
  <c r="CZ159" i="1"/>
  <c r="DA159" i="1"/>
  <c r="DB159" i="1"/>
  <c r="DC159" i="1"/>
  <c r="DD159" i="1"/>
  <c r="DE159" i="1"/>
  <c r="DF159" i="1"/>
  <c r="DG159" i="1"/>
  <c r="DH159" i="1"/>
  <c r="DI159" i="1"/>
  <c r="DJ159" i="1"/>
  <c r="DK159" i="1"/>
  <c r="DL159" i="1"/>
  <c r="DS159" i="1"/>
  <c r="DU159" i="1"/>
  <c r="DT159" i="1"/>
  <c r="DQ159" i="1"/>
  <c r="DP159" i="1"/>
  <c r="DO159" i="1"/>
  <c r="DN159" i="1"/>
  <c r="DM159" i="1"/>
  <c r="CY158" i="1"/>
  <c r="CZ158" i="1"/>
  <c r="DA158" i="1"/>
  <c r="DB158" i="1"/>
  <c r="DC158" i="1"/>
  <c r="DD158" i="1"/>
  <c r="DE158" i="1"/>
  <c r="DF158" i="1"/>
  <c r="DG158" i="1"/>
  <c r="DH158" i="1"/>
  <c r="DI158" i="1"/>
  <c r="DJ158" i="1"/>
  <c r="DK158" i="1"/>
  <c r="DL158" i="1"/>
  <c r="DS158" i="1"/>
  <c r="DU158" i="1"/>
  <c r="DT158" i="1"/>
  <c r="DQ158" i="1"/>
  <c r="DP158" i="1"/>
  <c r="DO158" i="1"/>
  <c r="DN158" i="1"/>
  <c r="DM158" i="1"/>
  <c r="CY157" i="1"/>
  <c r="CZ157" i="1"/>
  <c r="DA157" i="1"/>
  <c r="DB157" i="1"/>
  <c r="DC157" i="1"/>
  <c r="DD157" i="1"/>
  <c r="DE157" i="1"/>
  <c r="DF157" i="1"/>
  <c r="DG157" i="1"/>
  <c r="DH157" i="1"/>
  <c r="DI157" i="1"/>
  <c r="DJ157" i="1"/>
  <c r="DK157" i="1"/>
  <c r="DL157" i="1"/>
  <c r="DS157" i="1"/>
  <c r="DU157" i="1"/>
  <c r="DT157" i="1"/>
  <c r="DQ157" i="1"/>
  <c r="DP157" i="1"/>
  <c r="DO157" i="1"/>
  <c r="DN157" i="1"/>
  <c r="DM157" i="1"/>
  <c r="CY156" i="1"/>
  <c r="CZ156" i="1"/>
  <c r="DA156" i="1"/>
  <c r="DB156" i="1"/>
  <c r="DC156" i="1"/>
  <c r="DD156" i="1"/>
  <c r="DE156" i="1"/>
  <c r="DF156" i="1"/>
  <c r="DG156" i="1"/>
  <c r="DH156" i="1"/>
  <c r="DI156" i="1"/>
  <c r="DJ156" i="1"/>
  <c r="DK156" i="1"/>
  <c r="DL156" i="1"/>
  <c r="DS156" i="1"/>
  <c r="DU156" i="1"/>
  <c r="DT156" i="1"/>
  <c r="DQ156" i="1"/>
  <c r="DP156" i="1"/>
  <c r="DO156" i="1"/>
  <c r="DN156" i="1"/>
  <c r="DM156" i="1"/>
  <c r="CY155" i="1"/>
  <c r="CZ155" i="1"/>
  <c r="DA155" i="1"/>
  <c r="DB155" i="1"/>
  <c r="DC155" i="1"/>
  <c r="DD155" i="1"/>
  <c r="DE155" i="1"/>
  <c r="DF155" i="1"/>
  <c r="DG155" i="1"/>
  <c r="DH155" i="1"/>
  <c r="DI155" i="1"/>
  <c r="DJ155" i="1"/>
  <c r="DK155" i="1"/>
  <c r="DL155" i="1"/>
  <c r="DS155" i="1"/>
  <c r="DU155" i="1"/>
  <c r="DT155" i="1"/>
  <c r="DQ155" i="1"/>
  <c r="DP155" i="1"/>
  <c r="DO155" i="1"/>
  <c r="DN155" i="1"/>
  <c r="DM155" i="1"/>
  <c r="CY154" i="1"/>
  <c r="CZ154" i="1"/>
  <c r="DA154" i="1"/>
  <c r="DB154" i="1"/>
  <c r="DC154" i="1"/>
  <c r="DD154" i="1"/>
  <c r="DE154" i="1"/>
  <c r="DF154" i="1"/>
  <c r="DG154" i="1"/>
  <c r="DH154" i="1"/>
  <c r="DI154" i="1"/>
  <c r="DJ154" i="1"/>
  <c r="DK154" i="1"/>
  <c r="DL154" i="1"/>
  <c r="DS154" i="1"/>
  <c r="DU154" i="1"/>
  <c r="DT154" i="1"/>
  <c r="DQ154" i="1"/>
  <c r="DP154" i="1"/>
  <c r="DO154" i="1"/>
  <c r="DN154" i="1"/>
  <c r="DM154" i="1"/>
  <c r="CY153" i="1"/>
  <c r="CZ153" i="1"/>
  <c r="DA153" i="1"/>
  <c r="DB153" i="1"/>
  <c r="DC153" i="1"/>
  <c r="DD153" i="1"/>
  <c r="DE153" i="1"/>
  <c r="DF153" i="1"/>
  <c r="DG153" i="1"/>
  <c r="DH153" i="1"/>
  <c r="DI153" i="1"/>
  <c r="DJ153" i="1"/>
  <c r="DK153" i="1"/>
  <c r="DL153" i="1"/>
  <c r="DS153" i="1"/>
  <c r="DU153" i="1"/>
  <c r="DT153" i="1"/>
  <c r="DQ153" i="1"/>
  <c r="DP153" i="1"/>
  <c r="DO153" i="1"/>
  <c r="DN153" i="1"/>
  <c r="DM153" i="1"/>
  <c r="CY152" i="1"/>
  <c r="CZ152" i="1"/>
  <c r="DA152" i="1"/>
  <c r="DB152" i="1"/>
  <c r="DC152" i="1"/>
  <c r="DD152" i="1"/>
  <c r="DE152" i="1"/>
  <c r="DF152" i="1"/>
  <c r="DG152" i="1"/>
  <c r="DH152" i="1"/>
  <c r="DI152" i="1"/>
  <c r="DJ152" i="1"/>
  <c r="DK152" i="1"/>
  <c r="DL152" i="1"/>
  <c r="DS152" i="1"/>
  <c r="DU152" i="1"/>
  <c r="DT152" i="1"/>
  <c r="DQ152" i="1"/>
  <c r="DP152" i="1"/>
  <c r="DO152" i="1"/>
  <c r="DN152" i="1"/>
  <c r="DM152" i="1"/>
  <c r="CY151" i="1"/>
  <c r="CZ151" i="1"/>
  <c r="DA151" i="1"/>
  <c r="DB151" i="1"/>
  <c r="DC151" i="1"/>
  <c r="DD151" i="1"/>
  <c r="DE151" i="1"/>
  <c r="DF151" i="1"/>
  <c r="DG151" i="1"/>
  <c r="DH151" i="1"/>
  <c r="DI151" i="1"/>
  <c r="DJ151" i="1"/>
  <c r="DK151" i="1"/>
  <c r="DL151" i="1"/>
  <c r="DS151" i="1"/>
  <c r="DU151" i="1"/>
  <c r="DT151" i="1"/>
  <c r="DQ151" i="1"/>
  <c r="DP151" i="1"/>
  <c r="DO151" i="1"/>
  <c r="DN151" i="1"/>
  <c r="DM151" i="1"/>
  <c r="CY150" i="1"/>
  <c r="CZ150" i="1"/>
  <c r="DA150" i="1"/>
  <c r="DB150" i="1"/>
  <c r="DC150" i="1"/>
  <c r="DD150" i="1"/>
  <c r="DE150" i="1"/>
  <c r="DF150" i="1"/>
  <c r="DG150" i="1"/>
  <c r="DH150" i="1"/>
  <c r="DI150" i="1"/>
  <c r="DJ150" i="1"/>
  <c r="DK150" i="1"/>
  <c r="DL150" i="1"/>
  <c r="DS150" i="1"/>
  <c r="DU150" i="1"/>
  <c r="DT150" i="1"/>
  <c r="DQ150" i="1"/>
  <c r="DP150" i="1"/>
  <c r="DO150" i="1"/>
  <c r="DN150" i="1"/>
  <c r="DM150" i="1"/>
  <c r="CY149" i="1"/>
  <c r="CZ149" i="1"/>
  <c r="DA149" i="1"/>
  <c r="DB149" i="1"/>
  <c r="DC149" i="1"/>
  <c r="DD149" i="1"/>
  <c r="DE149" i="1"/>
  <c r="DF149" i="1"/>
  <c r="DG149" i="1"/>
  <c r="DH149" i="1"/>
  <c r="DI149" i="1"/>
  <c r="DJ149" i="1"/>
  <c r="DK149" i="1"/>
  <c r="DL149" i="1"/>
  <c r="DS149" i="1"/>
  <c r="DU149" i="1"/>
  <c r="DT149" i="1"/>
  <c r="DQ149" i="1"/>
  <c r="DP149" i="1"/>
  <c r="DO149" i="1"/>
  <c r="DN149" i="1"/>
  <c r="DM149" i="1"/>
  <c r="CY148" i="1"/>
  <c r="CZ148" i="1"/>
  <c r="DA148" i="1"/>
  <c r="DB148" i="1"/>
  <c r="DC148" i="1"/>
  <c r="DD148" i="1"/>
  <c r="DE148" i="1"/>
  <c r="DF148" i="1"/>
  <c r="DG148" i="1"/>
  <c r="DH148" i="1"/>
  <c r="DI148" i="1"/>
  <c r="DJ148" i="1"/>
  <c r="DL148" i="1"/>
  <c r="DS148" i="1"/>
  <c r="DU148" i="1"/>
  <c r="DT148" i="1"/>
  <c r="DQ148" i="1"/>
  <c r="DP148" i="1"/>
  <c r="DN148" i="1"/>
  <c r="DM148" i="1"/>
  <c r="CY147" i="1"/>
  <c r="CZ147" i="1"/>
  <c r="DA147" i="1"/>
  <c r="DB147" i="1"/>
  <c r="DC147" i="1"/>
  <c r="DD147" i="1"/>
  <c r="DE147" i="1"/>
  <c r="DF147" i="1"/>
  <c r="DG147" i="1"/>
  <c r="DH147" i="1"/>
  <c r="DI147" i="1"/>
  <c r="DJ147" i="1"/>
  <c r="DK147" i="1"/>
  <c r="DL147" i="1"/>
  <c r="DS147" i="1"/>
  <c r="DU147" i="1"/>
  <c r="DT147" i="1"/>
  <c r="DQ147" i="1"/>
  <c r="DP147" i="1"/>
  <c r="DO147" i="1"/>
  <c r="DN147" i="1"/>
  <c r="DM147" i="1"/>
  <c r="CY146" i="1"/>
  <c r="CZ146" i="1"/>
  <c r="DA146" i="1"/>
  <c r="DB146" i="1"/>
  <c r="DC146" i="1"/>
  <c r="DD146" i="1"/>
  <c r="DE146" i="1"/>
  <c r="DF146" i="1"/>
  <c r="DG146" i="1"/>
  <c r="DH146" i="1"/>
  <c r="DI146" i="1"/>
  <c r="DJ146" i="1"/>
  <c r="DK146" i="1"/>
  <c r="DL146" i="1"/>
  <c r="DS146" i="1"/>
  <c r="DU146" i="1"/>
  <c r="DT146" i="1"/>
  <c r="DQ146" i="1"/>
  <c r="DP146" i="1"/>
  <c r="DO146" i="1"/>
  <c r="DN146" i="1"/>
  <c r="DM146" i="1"/>
  <c r="CY145" i="1"/>
  <c r="CZ145" i="1"/>
  <c r="DA145" i="1"/>
  <c r="DB145" i="1"/>
  <c r="DC145" i="1"/>
  <c r="DD145" i="1"/>
  <c r="DE145" i="1"/>
  <c r="DF145" i="1"/>
  <c r="DG145" i="1"/>
  <c r="DH145" i="1"/>
  <c r="DI145" i="1"/>
  <c r="DJ145" i="1"/>
  <c r="DK145" i="1"/>
  <c r="DL145" i="1"/>
  <c r="DS145" i="1"/>
  <c r="DU145" i="1"/>
  <c r="DT145" i="1"/>
  <c r="DQ145" i="1"/>
  <c r="DP145" i="1"/>
  <c r="DO145" i="1"/>
  <c r="DN145" i="1"/>
  <c r="DM145" i="1"/>
  <c r="CY144" i="1"/>
  <c r="CZ144" i="1"/>
  <c r="DA144" i="1"/>
  <c r="DB144" i="1"/>
  <c r="DC144" i="1"/>
  <c r="DD144" i="1"/>
  <c r="DE144" i="1"/>
  <c r="DF144" i="1"/>
  <c r="DG144" i="1"/>
  <c r="DH144" i="1"/>
  <c r="DI144" i="1"/>
  <c r="DJ144" i="1"/>
  <c r="DK144" i="1"/>
  <c r="DL144" i="1"/>
  <c r="DS144" i="1"/>
  <c r="DU144" i="1"/>
  <c r="DT144" i="1"/>
  <c r="DQ144" i="1"/>
  <c r="DP144" i="1"/>
  <c r="DO144" i="1"/>
  <c r="DN144" i="1"/>
  <c r="DM144" i="1"/>
  <c r="CY143" i="1"/>
  <c r="CZ143" i="1"/>
  <c r="DA143" i="1"/>
  <c r="DB143" i="1"/>
  <c r="DC143" i="1"/>
  <c r="DD143" i="1"/>
  <c r="DE143" i="1"/>
  <c r="DF143" i="1"/>
  <c r="DG143" i="1"/>
  <c r="DH143" i="1"/>
  <c r="DI143" i="1"/>
  <c r="DJ143" i="1"/>
  <c r="DK143" i="1"/>
  <c r="DL143" i="1"/>
  <c r="DS143" i="1"/>
  <c r="DU143" i="1"/>
  <c r="DT143" i="1"/>
  <c r="DQ143" i="1"/>
  <c r="DP143" i="1"/>
  <c r="DO143" i="1"/>
  <c r="DN143" i="1"/>
  <c r="DM143" i="1"/>
  <c r="CY142" i="1"/>
  <c r="CZ142" i="1"/>
  <c r="DA142" i="1"/>
  <c r="DB142" i="1"/>
  <c r="DC142" i="1"/>
  <c r="DD142" i="1"/>
  <c r="DE142" i="1"/>
  <c r="DF142" i="1"/>
  <c r="DG142" i="1"/>
  <c r="DH142" i="1"/>
  <c r="DI142" i="1"/>
  <c r="DJ142" i="1"/>
  <c r="DK142" i="1"/>
  <c r="DL142" i="1"/>
  <c r="DS142" i="1"/>
  <c r="DU142" i="1"/>
  <c r="DT142" i="1"/>
  <c r="DQ142" i="1"/>
  <c r="DP142" i="1"/>
  <c r="DO142" i="1"/>
  <c r="DN142" i="1"/>
  <c r="DM142" i="1"/>
  <c r="CY141" i="1"/>
  <c r="CZ141" i="1"/>
  <c r="DA141" i="1"/>
  <c r="DB141" i="1"/>
  <c r="DC141" i="1"/>
  <c r="DD141" i="1"/>
  <c r="DE141" i="1"/>
  <c r="DF141" i="1"/>
  <c r="DG141" i="1"/>
  <c r="DH141" i="1"/>
  <c r="DI141" i="1"/>
  <c r="DJ141" i="1"/>
  <c r="DK141" i="1"/>
  <c r="DL141" i="1"/>
  <c r="DS141" i="1"/>
  <c r="DU141" i="1"/>
  <c r="DT141" i="1"/>
  <c r="DQ141" i="1"/>
  <c r="DP141" i="1"/>
  <c r="DO141" i="1"/>
  <c r="DN141" i="1"/>
  <c r="DM141" i="1"/>
  <c r="CY140" i="1"/>
  <c r="CZ140" i="1"/>
  <c r="DA140" i="1"/>
  <c r="DB140" i="1"/>
  <c r="DC140" i="1"/>
  <c r="DD140" i="1"/>
  <c r="DE140" i="1"/>
  <c r="DF140" i="1"/>
  <c r="DG140" i="1"/>
  <c r="DH140" i="1"/>
  <c r="DI140" i="1"/>
  <c r="DJ140" i="1"/>
  <c r="DK140" i="1"/>
  <c r="DL140" i="1"/>
  <c r="DS140" i="1"/>
  <c r="DU140" i="1"/>
  <c r="DT140" i="1"/>
  <c r="DQ140" i="1"/>
  <c r="DP140" i="1"/>
  <c r="DO140" i="1"/>
  <c r="DN140" i="1"/>
  <c r="DM140" i="1"/>
  <c r="CY139" i="1"/>
  <c r="CZ139" i="1"/>
  <c r="DA139" i="1"/>
  <c r="DB139" i="1"/>
  <c r="DC139" i="1"/>
  <c r="DD139" i="1"/>
  <c r="DE139" i="1"/>
  <c r="DF139" i="1"/>
  <c r="DG139" i="1"/>
  <c r="DH139" i="1"/>
  <c r="DI139" i="1"/>
  <c r="DJ139" i="1"/>
  <c r="DK139" i="1"/>
  <c r="DL139" i="1"/>
  <c r="DS139" i="1"/>
  <c r="DU139" i="1"/>
  <c r="DT139" i="1"/>
  <c r="DQ139" i="1"/>
  <c r="DP139" i="1"/>
  <c r="DO139" i="1"/>
  <c r="DN139" i="1"/>
  <c r="DM139" i="1"/>
  <c r="CY138" i="1"/>
  <c r="CZ138" i="1"/>
  <c r="DA138" i="1"/>
  <c r="DB138" i="1"/>
  <c r="DC138" i="1"/>
  <c r="DD138" i="1"/>
  <c r="DE138" i="1"/>
  <c r="DF138" i="1"/>
  <c r="DG138" i="1"/>
  <c r="DH138" i="1"/>
  <c r="DI138" i="1"/>
  <c r="DJ138" i="1"/>
  <c r="DK138" i="1"/>
  <c r="DL138" i="1"/>
  <c r="DS138" i="1"/>
  <c r="DU138" i="1"/>
  <c r="DT138" i="1"/>
  <c r="DQ138" i="1"/>
  <c r="DP138" i="1"/>
  <c r="DO138" i="1"/>
  <c r="DN138" i="1"/>
  <c r="DM138" i="1"/>
  <c r="CY137" i="1"/>
  <c r="CZ137" i="1"/>
  <c r="DA137" i="1"/>
  <c r="DB137" i="1"/>
  <c r="DC137" i="1"/>
  <c r="DD137" i="1"/>
  <c r="DE137" i="1"/>
  <c r="DF137" i="1"/>
  <c r="DG137" i="1"/>
  <c r="DH137" i="1"/>
  <c r="DI137" i="1"/>
  <c r="DJ137" i="1"/>
  <c r="DK137" i="1"/>
  <c r="DL137" i="1"/>
  <c r="DS137" i="1"/>
  <c r="DU137" i="1"/>
  <c r="DT137" i="1"/>
  <c r="DQ137" i="1"/>
  <c r="DP137" i="1"/>
  <c r="DO137" i="1"/>
  <c r="DN137" i="1"/>
  <c r="DM137" i="1"/>
  <c r="CY136" i="1"/>
  <c r="CZ136" i="1"/>
  <c r="DA136" i="1"/>
  <c r="DB136" i="1"/>
  <c r="DC136" i="1"/>
  <c r="DD136" i="1"/>
  <c r="DE136" i="1"/>
  <c r="DF136" i="1"/>
  <c r="DG136" i="1"/>
  <c r="DH136" i="1"/>
  <c r="DI136" i="1"/>
  <c r="DJ136" i="1"/>
  <c r="DK136" i="1"/>
  <c r="DL136" i="1"/>
  <c r="DS136" i="1"/>
  <c r="DU136" i="1"/>
  <c r="DT136" i="1"/>
  <c r="DQ136" i="1"/>
  <c r="DP136" i="1"/>
  <c r="DO136" i="1"/>
  <c r="DN136" i="1"/>
  <c r="DM136" i="1"/>
  <c r="CY135" i="1"/>
  <c r="CZ135" i="1"/>
  <c r="DA135" i="1"/>
  <c r="DB135" i="1"/>
  <c r="DC135" i="1"/>
  <c r="DD135" i="1"/>
  <c r="DE135" i="1"/>
  <c r="DF135" i="1"/>
  <c r="DG135" i="1"/>
  <c r="DH135" i="1"/>
  <c r="DI135" i="1"/>
  <c r="DJ135" i="1"/>
  <c r="DK135" i="1"/>
  <c r="DL135" i="1"/>
  <c r="DS135" i="1"/>
  <c r="DU135" i="1"/>
  <c r="DT135" i="1"/>
  <c r="DQ135" i="1"/>
  <c r="DP135" i="1"/>
  <c r="DO135" i="1"/>
  <c r="DN135" i="1"/>
  <c r="DM135" i="1"/>
  <c r="CY134" i="1"/>
  <c r="CZ134" i="1"/>
  <c r="DA134" i="1"/>
  <c r="DB134" i="1"/>
  <c r="DC134" i="1"/>
  <c r="DD134" i="1"/>
  <c r="DE134" i="1"/>
  <c r="DF134" i="1"/>
  <c r="DG134" i="1"/>
  <c r="DH134" i="1"/>
  <c r="DI134" i="1"/>
  <c r="DJ134" i="1"/>
  <c r="DK134" i="1"/>
  <c r="DL134" i="1"/>
  <c r="DS134" i="1"/>
  <c r="DU134" i="1"/>
  <c r="DT134" i="1"/>
  <c r="DQ134" i="1"/>
  <c r="DP134" i="1"/>
  <c r="DO134" i="1"/>
  <c r="DN134" i="1"/>
  <c r="DM134" i="1"/>
  <c r="CY133" i="1"/>
  <c r="CZ133" i="1"/>
  <c r="DA133" i="1"/>
  <c r="DB133" i="1"/>
  <c r="DC133" i="1"/>
  <c r="DD133" i="1"/>
  <c r="DE133" i="1"/>
  <c r="DF133" i="1"/>
  <c r="DG133" i="1"/>
  <c r="DH133" i="1"/>
  <c r="DI133" i="1"/>
  <c r="DJ133" i="1"/>
  <c r="DK133" i="1"/>
  <c r="DL133" i="1"/>
  <c r="DS133" i="1"/>
  <c r="DU133" i="1"/>
  <c r="DT133" i="1"/>
  <c r="DQ133" i="1"/>
  <c r="DP133" i="1"/>
  <c r="DO133" i="1"/>
  <c r="DN133" i="1"/>
  <c r="DM133" i="1"/>
  <c r="CY132" i="1"/>
  <c r="CZ132" i="1"/>
  <c r="DA132" i="1"/>
  <c r="DB132" i="1"/>
  <c r="DC132" i="1"/>
  <c r="DD132" i="1"/>
  <c r="DE132" i="1"/>
  <c r="DF132" i="1"/>
  <c r="DG132" i="1"/>
  <c r="DH132" i="1"/>
  <c r="DI132" i="1"/>
  <c r="DJ132" i="1"/>
  <c r="DK132" i="1"/>
  <c r="DL132" i="1"/>
  <c r="DS132" i="1"/>
  <c r="DU132" i="1"/>
  <c r="DT132" i="1"/>
  <c r="DQ132" i="1"/>
  <c r="DP132" i="1"/>
  <c r="DO132" i="1"/>
  <c r="DN132" i="1"/>
  <c r="DM132" i="1"/>
  <c r="CY131" i="1"/>
  <c r="CZ131" i="1"/>
  <c r="DA131" i="1"/>
  <c r="DB131" i="1"/>
  <c r="DC131" i="1"/>
  <c r="DD131" i="1"/>
  <c r="DE131" i="1"/>
  <c r="DF131" i="1"/>
  <c r="DG131" i="1"/>
  <c r="DH131" i="1"/>
  <c r="DI131" i="1"/>
  <c r="DJ131" i="1"/>
  <c r="DK131" i="1"/>
  <c r="DL131" i="1"/>
  <c r="DS131" i="1"/>
  <c r="DU131" i="1"/>
  <c r="DT131" i="1"/>
  <c r="DQ131" i="1"/>
  <c r="DP131" i="1"/>
  <c r="DO131" i="1"/>
  <c r="DN131" i="1"/>
  <c r="DM131" i="1"/>
  <c r="CY130" i="1"/>
  <c r="CZ130" i="1"/>
  <c r="DA130" i="1"/>
  <c r="DB130" i="1"/>
  <c r="DC130" i="1"/>
  <c r="DD130" i="1"/>
  <c r="DE130" i="1"/>
  <c r="DF130" i="1"/>
  <c r="DG130" i="1"/>
  <c r="DH130" i="1"/>
  <c r="DI130" i="1"/>
  <c r="DJ130" i="1"/>
  <c r="DL130" i="1"/>
  <c r="DS130" i="1"/>
  <c r="DU130" i="1"/>
  <c r="DT130" i="1"/>
  <c r="DQ130" i="1"/>
  <c r="DP130" i="1"/>
  <c r="DN130" i="1"/>
  <c r="DM130" i="1"/>
  <c r="CY129" i="1"/>
  <c r="CZ129" i="1"/>
  <c r="DA129" i="1"/>
  <c r="DB129" i="1"/>
  <c r="DC129" i="1"/>
  <c r="DD129" i="1"/>
  <c r="DE129" i="1"/>
  <c r="DF129" i="1"/>
  <c r="DG129" i="1"/>
  <c r="DH129" i="1"/>
  <c r="DI129" i="1"/>
  <c r="DJ129" i="1"/>
  <c r="DK129" i="1"/>
  <c r="DL129" i="1"/>
  <c r="DS129" i="1"/>
  <c r="DU129" i="1"/>
  <c r="DT129" i="1"/>
  <c r="DQ129" i="1"/>
  <c r="DP129" i="1"/>
  <c r="DO129" i="1"/>
  <c r="DN129" i="1"/>
  <c r="DM129" i="1"/>
  <c r="CY128" i="1"/>
  <c r="CZ128" i="1"/>
  <c r="DA128" i="1"/>
  <c r="DB128" i="1"/>
  <c r="DC128" i="1"/>
  <c r="DD128" i="1"/>
  <c r="DE128" i="1"/>
  <c r="DF128" i="1"/>
  <c r="DG128" i="1"/>
  <c r="DH128" i="1"/>
  <c r="DI128" i="1"/>
  <c r="DJ128" i="1"/>
  <c r="DK128" i="1"/>
  <c r="DL128" i="1"/>
  <c r="DS128" i="1"/>
  <c r="DU128" i="1"/>
  <c r="DT128" i="1"/>
  <c r="DQ128" i="1"/>
  <c r="DP128" i="1"/>
  <c r="DO128" i="1"/>
  <c r="DN128" i="1"/>
  <c r="DM128" i="1"/>
  <c r="CY127" i="1"/>
  <c r="CZ127" i="1"/>
  <c r="DA127" i="1"/>
  <c r="DB127" i="1"/>
  <c r="DC127" i="1"/>
  <c r="DD127" i="1"/>
  <c r="DE127" i="1"/>
  <c r="DF127" i="1"/>
  <c r="DG127" i="1"/>
  <c r="DH127" i="1"/>
  <c r="DI127" i="1"/>
  <c r="DJ127" i="1"/>
  <c r="DK127" i="1"/>
  <c r="DL127" i="1"/>
  <c r="DS127" i="1"/>
  <c r="DU127" i="1"/>
  <c r="DT127" i="1"/>
  <c r="DQ127" i="1"/>
  <c r="DP127" i="1"/>
  <c r="DO127" i="1"/>
  <c r="DN127" i="1"/>
  <c r="DM127" i="1"/>
  <c r="CY126" i="1"/>
  <c r="CZ126" i="1"/>
  <c r="DA126" i="1"/>
  <c r="DB126" i="1"/>
  <c r="DC126" i="1"/>
  <c r="DD126" i="1"/>
  <c r="DE126" i="1"/>
  <c r="DF126" i="1"/>
  <c r="DG126" i="1"/>
  <c r="DH126" i="1"/>
  <c r="DI126" i="1"/>
  <c r="DJ126" i="1"/>
  <c r="DK126" i="1"/>
  <c r="DL126" i="1"/>
  <c r="DS126" i="1"/>
  <c r="DU126" i="1"/>
  <c r="DT126" i="1"/>
  <c r="DQ126" i="1"/>
  <c r="DP126" i="1"/>
  <c r="DO126" i="1"/>
  <c r="DN126" i="1"/>
  <c r="DM126" i="1"/>
  <c r="CY125" i="1"/>
  <c r="CZ125" i="1"/>
  <c r="DA125" i="1"/>
  <c r="DB125" i="1"/>
  <c r="DC125" i="1"/>
  <c r="DD125" i="1"/>
  <c r="DE125" i="1"/>
  <c r="DF125" i="1"/>
  <c r="DG125" i="1"/>
  <c r="DH125" i="1"/>
  <c r="DI125" i="1"/>
  <c r="DJ125" i="1"/>
  <c r="DK125" i="1"/>
  <c r="DL125" i="1"/>
  <c r="DS125" i="1"/>
  <c r="DU125" i="1"/>
  <c r="DT125" i="1"/>
  <c r="DQ125" i="1"/>
  <c r="DP125" i="1"/>
  <c r="DO125" i="1"/>
  <c r="DN125" i="1"/>
  <c r="DM125" i="1"/>
  <c r="CY124" i="1"/>
  <c r="CZ124" i="1"/>
  <c r="DA124" i="1"/>
  <c r="DB124" i="1"/>
  <c r="DC124" i="1"/>
  <c r="DD124" i="1"/>
  <c r="DE124" i="1"/>
  <c r="DF124" i="1"/>
  <c r="DG124" i="1"/>
  <c r="DH124" i="1"/>
  <c r="DI124" i="1"/>
  <c r="DJ124" i="1"/>
  <c r="DK124" i="1"/>
  <c r="DL124" i="1"/>
  <c r="DS124" i="1"/>
  <c r="DU124" i="1"/>
  <c r="DT124" i="1"/>
  <c r="DQ124" i="1"/>
  <c r="DP124" i="1"/>
  <c r="DO124" i="1"/>
  <c r="DN124" i="1"/>
  <c r="DM124" i="1"/>
  <c r="CY123" i="1"/>
  <c r="CZ123" i="1"/>
  <c r="DA123" i="1"/>
  <c r="DB123" i="1"/>
  <c r="DC123" i="1"/>
  <c r="DD123" i="1"/>
  <c r="DE123" i="1"/>
  <c r="DF123" i="1"/>
  <c r="DG123" i="1"/>
  <c r="DH123" i="1"/>
  <c r="DI123" i="1"/>
  <c r="DJ123" i="1"/>
  <c r="DK123" i="1"/>
  <c r="DL123" i="1"/>
  <c r="DS123" i="1"/>
  <c r="DU123" i="1"/>
  <c r="DT123" i="1"/>
  <c r="DQ123" i="1"/>
  <c r="DP123" i="1"/>
  <c r="DO123" i="1"/>
  <c r="DN123" i="1"/>
  <c r="DM123" i="1"/>
  <c r="CY122" i="1"/>
  <c r="CZ122" i="1"/>
  <c r="DA122" i="1"/>
  <c r="DB122" i="1"/>
  <c r="DC122" i="1"/>
  <c r="DD122" i="1"/>
  <c r="DE122" i="1"/>
  <c r="DF122" i="1"/>
  <c r="DG122" i="1"/>
  <c r="DH122" i="1"/>
  <c r="DI122" i="1"/>
  <c r="DJ122" i="1"/>
  <c r="DK122" i="1"/>
  <c r="DL122" i="1"/>
  <c r="DS122" i="1"/>
  <c r="DU122" i="1"/>
  <c r="DT122" i="1"/>
  <c r="DQ122" i="1"/>
  <c r="DP122" i="1"/>
  <c r="DO122" i="1"/>
  <c r="DN122" i="1"/>
  <c r="DM122" i="1"/>
  <c r="CY121" i="1"/>
  <c r="CZ121" i="1"/>
  <c r="DA121" i="1"/>
  <c r="DB121" i="1"/>
  <c r="DC121" i="1"/>
  <c r="DD121" i="1"/>
  <c r="DE121" i="1"/>
  <c r="DF121" i="1"/>
  <c r="DG121" i="1"/>
  <c r="DH121" i="1"/>
  <c r="DI121" i="1"/>
  <c r="DJ121" i="1"/>
  <c r="DK121" i="1"/>
  <c r="DL121" i="1"/>
  <c r="DS121" i="1"/>
  <c r="DU121" i="1"/>
  <c r="DT121" i="1"/>
  <c r="DQ121" i="1"/>
  <c r="DP121" i="1"/>
  <c r="DO121" i="1"/>
  <c r="DN121" i="1"/>
  <c r="DM121" i="1"/>
  <c r="CY120" i="1"/>
  <c r="CZ120" i="1"/>
  <c r="DA120" i="1"/>
  <c r="DB120" i="1"/>
  <c r="DC120" i="1"/>
  <c r="DD120" i="1"/>
  <c r="DE120" i="1"/>
  <c r="DF120" i="1"/>
  <c r="DG120" i="1"/>
  <c r="DH120" i="1"/>
  <c r="DI120" i="1"/>
  <c r="DJ120" i="1"/>
  <c r="DK120" i="1"/>
  <c r="DL120" i="1"/>
  <c r="DS120" i="1"/>
  <c r="DU120" i="1"/>
  <c r="DT120" i="1"/>
  <c r="DQ120" i="1"/>
  <c r="DP120" i="1"/>
  <c r="DO120" i="1"/>
  <c r="DN120" i="1"/>
  <c r="DM120" i="1"/>
  <c r="CY119" i="1"/>
  <c r="CZ119" i="1"/>
  <c r="DA119" i="1"/>
  <c r="DB119" i="1"/>
  <c r="DC119" i="1"/>
  <c r="DD119" i="1"/>
  <c r="DE119" i="1"/>
  <c r="DF119" i="1"/>
  <c r="DG119" i="1"/>
  <c r="DH119" i="1"/>
  <c r="DI119" i="1"/>
  <c r="DJ119" i="1"/>
  <c r="DK119" i="1"/>
  <c r="DL119" i="1"/>
  <c r="DS119" i="1"/>
  <c r="DU119" i="1"/>
  <c r="DT119" i="1"/>
  <c r="DQ119" i="1"/>
  <c r="DP119" i="1"/>
  <c r="DO119" i="1"/>
  <c r="DN119" i="1"/>
  <c r="DM119" i="1"/>
  <c r="CY118" i="1"/>
  <c r="CZ118" i="1"/>
  <c r="DA118" i="1"/>
  <c r="DB118" i="1"/>
  <c r="DC118" i="1"/>
  <c r="DD118" i="1"/>
  <c r="DE118" i="1"/>
  <c r="DF118" i="1"/>
  <c r="DG118" i="1"/>
  <c r="DH118" i="1"/>
  <c r="DI118" i="1"/>
  <c r="DJ118" i="1"/>
  <c r="DK118" i="1"/>
  <c r="DL118" i="1"/>
  <c r="DS118" i="1"/>
  <c r="DU118" i="1"/>
  <c r="DT118" i="1"/>
  <c r="DQ118" i="1"/>
  <c r="DP118" i="1"/>
  <c r="DO118" i="1"/>
  <c r="DN118" i="1"/>
  <c r="DM118" i="1"/>
  <c r="CY117" i="1"/>
  <c r="CZ117" i="1"/>
  <c r="DA117" i="1"/>
  <c r="DB117" i="1"/>
  <c r="DC117" i="1"/>
  <c r="DD117" i="1"/>
  <c r="DE117" i="1"/>
  <c r="DF117" i="1"/>
  <c r="DG117" i="1"/>
  <c r="DH117" i="1"/>
  <c r="DI117" i="1"/>
  <c r="DJ117" i="1"/>
  <c r="DK117" i="1"/>
  <c r="DL117" i="1"/>
  <c r="DS117" i="1"/>
  <c r="DU117" i="1"/>
  <c r="DT117" i="1"/>
  <c r="DQ117" i="1"/>
  <c r="DP117" i="1"/>
  <c r="DO117" i="1"/>
  <c r="DN117" i="1"/>
  <c r="DM117" i="1"/>
  <c r="CY116" i="1"/>
  <c r="CZ116" i="1"/>
  <c r="DA116" i="1"/>
  <c r="DB116" i="1"/>
  <c r="DC116" i="1"/>
  <c r="DD116" i="1"/>
  <c r="DE116" i="1"/>
  <c r="DF116" i="1"/>
  <c r="DG116" i="1"/>
  <c r="DH116" i="1"/>
  <c r="DI116" i="1"/>
  <c r="DJ116" i="1"/>
  <c r="DK116" i="1"/>
  <c r="DL116" i="1"/>
  <c r="DS116" i="1"/>
  <c r="DU116" i="1"/>
  <c r="DT116" i="1"/>
  <c r="DQ116" i="1"/>
  <c r="DP116" i="1"/>
  <c r="DO116" i="1"/>
  <c r="DN116" i="1"/>
  <c r="DM116" i="1"/>
  <c r="CY115" i="1"/>
  <c r="CZ115" i="1"/>
  <c r="DA115" i="1"/>
  <c r="DB115" i="1"/>
  <c r="DC115" i="1"/>
  <c r="DD115" i="1"/>
  <c r="DE115" i="1"/>
  <c r="DF115" i="1"/>
  <c r="DG115" i="1"/>
  <c r="DH115" i="1"/>
  <c r="DI115" i="1"/>
  <c r="DJ115" i="1"/>
  <c r="DK115" i="1"/>
  <c r="DL115" i="1"/>
  <c r="DS115" i="1"/>
  <c r="DU115" i="1"/>
  <c r="DT115" i="1"/>
  <c r="DQ115" i="1"/>
  <c r="DP115" i="1"/>
  <c r="DO115" i="1"/>
  <c r="DN115" i="1"/>
  <c r="DM115" i="1"/>
  <c r="CY114" i="1"/>
  <c r="CZ114" i="1"/>
  <c r="DA114" i="1"/>
  <c r="DB114" i="1"/>
  <c r="DC114" i="1"/>
  <c r="DD114" i="1"/>
  <c r="DE114" i="1"/>
  <c r="DF114" i="1"/>
  <c r="DG114" i="1"/>
  <c r="DH114" i="1"/>
  <c r="DI114" i="1"/>
  <c r="DJ114" i="1"/>
  <c r="DK114" i="1"/>
  <c r="DL114" i="1"/>
  <c r="DS114" i="1"/>
  <c r="DU114" i="1"/>
  <c r="DT114" i="1"/>
  <c r="DQ114" i="1"/>
  <c r="DP114" i="1"/>
  <c r="DO114" i="1"/>
  <c r="DN114" i="1"/>
  <c r="DM114" i="1"/>
  <c r="CY113" i="1"/>
  <c r="CZ113" i="1"/>
  <c r="DA113" i="1"/>
  <c r="DB113" i="1"/>
  <c r="DC113" i="1"/>
  <c r="DD113" i="1"/>
  <c r="DE113" i="1"/>
  <c r="DF113" i="1"/>
  <c r="DG113" i="1"/>
  <c r="DH113" i="1"/>
  <c r="DI113" i="1"/>
  <c r="DJ113" i="1"/>
  <c r="DK113" i="1"/>
  <c r="DL113" i="1"/>
  <c r="DS113" i="1"/>
  <c r="DU113" i="1"/>
  <c r="DT113" i="1"/>
  <c r="DQ113" i="1"/>
  <c r="DP113" i="1"/>
  <c r="DO113" i="1"/>
  <c r="DN113" i="1"/>
  <c r="DM113" i="1"/>
  <c r="CY112" i="1"/>
  <c r="CZ112" i="1"/>
  <c r="DA112" i="1"/>
  <c r="DB112" i="1"/>
  <c r="DC112" i="1"/>
  <c r="DD112" i="1"/>
  <c r="DE112" i="1"/>
  <c r="DF112" i="1"/>
  <c r="DG112" i="1"/>
  <c r="DH112" i="1"/>
  <c r="DI112" i="1"/>
  <c r="DJ112" i="1"/>
  <c r="DL112" i="1"/>
  <c r="DS112" i="1"/>
  <c r="DU112" i="1"/>
  <c r="DT112" i="1"/>
  <c r="DQ112" i="1"/>
  <c r="DP112" i="1"/>
  <c r="DN112" i="1"/>
  <c r="DM112" i="1"/>
  <c r="CY111" i="1"/>
  <c r="CZ111" i="1"/>
  <c r="DA111" i="1"/>
  <c r="DB111" i="1"/>
  <c r="DC111" i="1"/>
  <c r="DD111" i="1"/>
  <c r="DE111" i="1"/>
  <c r="DF111" i="1"/>
  <c r="DG111" i="1"/>
  <c r="DH111" i="1"/>
  <c r="DI111" i="1"/>
  <c r="DJ111" i="1"/>
  <c r="DK111" i="1"/>
  <c r="DL111" i="1"/>
  <c r="DS111" i="1"/>
  <c r="DU111" i="1"/>
  <c r="DT111" i="1"/>
  <c r="DQ111" i="1"/>
  <c r="DP111" i="1"/>
  <c r="DO111" i="1"/>
  <c r="DN111" i="1"/>
  <c r="DM111" i="1"/>
  <c r="CY110" i="1"/>
  <c r="CZ110" i="1"/>
  <c r="DA110" i="1"/>
  <c r="DB110" i="1"/>
  <c r="DC110" i="1"/>
  <c r="DD110" i="1"/>
  <c r="DE110" i="1"/>
  <c r="DF110" i="1"/>
  <c r="DG110" i="1"/>
  <c r="DH110" i="1"/>
  <c r="DI110" i="1"/>
  <c r="DJ110" i="1"/>
  <c r="DK110" i="1"/>
  <c r="DL110" i="1"/>
  <c r="DS110" i="1"/>
  <c r="DU110" i="1"/>
  <c r="DT110" i="1"/>
  <c r="DQ110" i="1"/>
  <c r="DP110" i="1"/>
  <c r="DO110" i="1"/>
  <c r="DN110" i="1"/>
  <c r="DM110" i="1"/>
  <c r="CY109" i="1"/>
  <c r="CZ109" i="1"/>
  <c r="DA109" i="1"/>
  <c r="DB109" i="1"/>
  <c r="DC109" i="1"/>
  <c r="DD109" i="1"/>
  <c r="DE109" i="1"/>
  <c r="DF109" i="1"/>
  <c r="DG109" i="1"/>
  <c r="DH109" i="1"/>
  <c r="DI109" i="1"/>
  <c r="DJ109" i="1"/>
  <c r="DK109" i="1"/>
  <c r="DL109" i="1"/>
  <c r="DS109" i="1"/>
  <c r="DU109" i="1"/>
  <c r="DT109" i="1"/>
  <c r="DQ109" i="1"/>
  <c r="DP109" i="1"/>
  <c r="DO109" i="1"/>
  <c r="DN109" i="1"/>
  <c r="DM109" i="1"/>
  <c r="CY108" i="1"/>
  <c r="CZ108" i="1"/>
  <c r="DA108" i="1"/>
  <c r="DB108" i="1"/>
  <c r="DC108" i="1"/>
  <c r="DD108" i="1"/>
  <c r="DE108" i="1"/>
  <c r="DF108" i="1"/>
  <c r="DG108" i="1"/>
  <c r="DH108" i="1"/>
  <c r="DI108" i="1"/>
  <c r="DJ108" i="1"/>
  <c r="DK108" i="1"/>
  <c r="DL108" i="1"/>
  <c r="DS108" i="1"/>
  <c r="DU108" i="1"/>
  <c r="DT108" i="1"/>
  <c r="DQ108" i="1"/>
  <c r="DP108" i="1"/>
  <c r="DO108" i="1"/>
  <c r="DN108" i="1"/>
  <c r="DM108" i="1"/>
  <c r="CY107" i="1"/>
  <c r="CZ107" i="1"/>
  <c r="DA107" i="1"/>
  <c r="DB107" i="1"/>
  <c r="DC107" i="1"/>
  <c r="DD107" i="1"/>
  <c r="DE107" i="1"/>
  <c r="DF107" i="1"/>
  <c r="DG107" i="1"/>
  <c r="DH107" i="1"/>
  <c r="DI107" i="1"/>
  <c r="DJ107" i="1"/>
  <c r="DK107" i="1"/>
  <c r="DL107" i="1"/>
  <c r="DS107" i="1"/>
  <c r="DU107" i="1"/>
  <c r="DT107" i="1"/>
  <c r="DQ107" i="1"/>
  <c r="DP107" i="1"/>
  <c r="DO107" i="1"/>
  <c r="DN107" i="1"/>
  <c r="DM107" i="1"/>
  <c r="CY106" i="1"/>
  <c r="CZ106" i="1"/>
  <c r="DA106" i="1"/>
  <c r="DB106" i="1"/>
  <c r="DC106" i="1"/>
  <c r="DD106" i="1"/>
  <c r="DE106" i="1"/>
  <c r="DF106" i="1"/>
  <c r="DG106" i="1"/>
  <c r="DH106" i="1"/>
  <c r="DI106" i="1"/>
  <c r="DJ106" i="1"/>
  <c r="DK106" i="1"/>
  <c r="DL106" i="1"/>
  <c r="DS106" i="1"/>
  <c r="DU106" i="1"/>
  <c r="DT106" i="1"/>
  <c r="DQ106" i="1"/>
  <c r="DP106" i="1"/>
  <c r="DO106" i="1"/>
  <c r="DN106" i="1"/>
  <c r="DM106" i="1"/>
  <c r="CY105" i="1"/>
  <c r="CZ105" i="1"/>
  <c r="DA105" i="1"/>
  <c r="DB105" i="1"/>
  <c r="DC105" i="1"/>
  <c r="DD105" i="1"/>
  <c r="DE105" i="1"/>
  <c r="DF105" i="1"/>
  <c r="DG105" i="1"/>
  <c r="DH105" i="1"/>
  <c r="DI105" i="1"/>
  <c r="DJ105" i="1"/>
  <c r="DK105" i="1"/>
  <c r="DL105" i="1"/>
  <c r="DS105" i="1"/>
  <c r="DU105" i="1"/>
  <c r="DT105" i="1"/>
  <c r="DQ105" i="1"/>
  <c r="DP105" i="1"/>
  <c r="DO105" i="1"/>
  <c r="DN105" i="1"/>
  <c r="DM105" i="1"/>
  <c r="CY104" i="1"/>
  <c r="CZ104" i="1"/>
  <c r="DA104" i="1"/>
  <c r="DB104" i="1"/>
  <c r="DC104" i="1"/>
  <c r="DD104" i="1"/>
  <c r="DE104" i="1"/>
  <c r="DF104" i="1"/>
  <c r="DG104" i="1"/>
  <c r="DH104" i="1"/>
  <c r="DI104" i="1"/>
  <c r="DJ104" i="1"/>
  <c r="DK104" i="1"/>
  <c r="DL104" i="1"/>
  <c r="DS104" i="1"/>
  <c r="DU104" i="1"/>
  <c r="DT104" i="1"/>
  <c r="DQ104" i="1"/>
  <c r="DP104" i="1"/>
  <c r="DO104" i="1"/>
  <c r="DN104" i="1"/>
  <c r="DM104" i="1"/>
  <c r="CY103" i="1"/>
  <c r="CZ103" i="1"/>
  <c r="DA103" i="1"/>
  <c r="DB103" i="1"/>
  <c r="DC103" i="1"/>
  <c r="DD103" i="1"/>
  <c r="DE103" i="1"/>
  <c r="DF103" i="1"/>
  <c r="DG103" i="1"/>
  <c r="DH103" i="1"/>
  <c r="DI103" i="1"/>
  <c r="DJ103" i="1"/>
  <c r="DK103" i="1"/>
  <c r="DL103" i="1"/>
  <c r="DS103" i="1"/>
  <c r="DU103" i="1"/>
  <c r="DT103" i="1"/>
  <c r="DQ103" i="1"/>
  <c r="DP103" i="1"/>
  <c r="DO103" i="1"/>
  <c r="DN103" i="1"/>
  <c r="DM103" i="1"/>
  <c r="CY102" i="1"/>
  <c r="CZ102" i="1"/>
  <c r="DA102" i="1"/>
  <c r="DB102" i="1"/>
  <c r="DC102" i="1"/>
  <c r="DD102" i="1"/>
  <c r="DE102" i="1"/>
  <c r="DF102" i="1"/>
  <c r="DG102" i="1"/>
  <c r="DH102" i="1"/>
  <c r="DI102" i="1"/>
  <c r="DJ102" i="1"/>
  <c r="DK102" i="1"/>
  <c r="DL102" i="1"/>
  <c r="DS102" i="1"/>
  <c r="DU102" i="1"/>
  <c r="DT102" i="1"/>
  <c r="DQ102" i="1"/>
  <c r="DP102" i="1"/>
  <c r="DO102" i="1"/>
  <c r="DN102" i="1"/>
  <c r="DM102" i="1"/>
  <c r="CY101" i="1"/>
  <c r="CZ101" i="1"/>
  <c r="DA101" i="1"/>
  <c r="DB101" i="1"/>
  <c r="DC101" i="1"/>
  <c r="DD101" i="1"/>
  <c r="DE101" i="1"/>
  <c r="DF101" i="1"/>
  <c r="DG101" i="1"/>
  <c r="DH101" i="1"/>
  <c r="DI101" i="1"/>
  <c r="DJ101" i="1"/>
  <c r="DK101" i="1"/>
  <c r="DL101" i="1"/>
  <c r="DS101" i="1"/>
  <c r="DU101" i="1"/>
  <c r="DT101" i="1"/>
  <c r="DQ101" i="1"/>
  <c r="DP101" i="1"/>
  <c r="DO101" i="1"/>
  <c r="DN101" i="1"/>
  <c r="DM101" i="1"/>
  <c r="CY100" i="1"/>
  <c r="CZ100" i="1"/>
  <c r="DA100" i="1"/>
  <c r="DB100" i="1"/>
  <c r="DC100" i="1"/>
  <c r="DD100" i="1"/>
  <c r="DE100" i="1"/>
  <c r="DF100" i="1"/>
  <c r="DG100" i="1"/>
  <c r="DH100" i="1"/>
  <c r="DI100" i="1"/>
  <c r="DJ100" i="1"/>
  <c r="DK100" i="1"/>
  <c r="DL100" i="1"/>
  <c r="DS100" i="1"/>
  <c r="DU100" i="1"/>
  <c r="DT100" i="1"/>
  <c r="DQ100" i="1"/>
  <c r="DP100" i="1"/>
  <c r="DO100" i="1"/>
  <c r="DN100" i="1"/>
  <c r="DM100" i="1"/>
  <c r="CY99" i="1"/>
  <c r="CZ99" i="1"/>
  <c r="DA99" i="1"/>
  <c r="DB99" i="1"/>
  <c r="DC99" i="1"/>
  <c r="DD99" i="1"/>
  <c r="DE99" i="1"/>
  <c r="DF99" i="1"/>
  <c r="DG99" i="1"/>
  <c r="DH99" i="1"/>
  <c r="DI99" i="1"/>
  <c r="DJ99" i="1"/>
  <c r="DK99" i="1"/>
  <c r="DL99" i="1"/>
  <c r="DS99" i="1"/>
  <c r="DU99" i="1"/>
  <c r="DT99" i="1"/>
  <c r="DQ99" i="1"/>
  <c r="DP99" i="1"/>
  <c r="DO99" i="1"/>
  <c r="DN99" i="1"/>
  <c r="DM99" i="1"/>
  <c r="CY98" i="1"/>
  <c r="CZ98" i="1"/>
  <c r="DA98" i="1"/>
  <c r="DB98" i="1"/>
  <c r="DC98" i="1"/>
  <c r="DD98" i="1"/>
  <c r="DE98" i="1"/>
  <c r="DF98" i="1"/>
  <c r="DG98" i="1"/>
  <c r="DH98" i="1"/>
  <c r="DI98" i="1"/>
  <c r="DJ98" i="1"/>
  <c r="DK98" i="1"/>
  <c r="DL98" i="1"/>
  <c r="DS98" i="1"/>
  <c r="DU98" i="1"/>
  <c r="DT98" i="1"/>
  <c r="DQ98" i="1"/>
  <c r="DP98" i="1"/>
  <c r="DO98" i="1"/>
  <c r="DN98" i="1"/>
  <c r="DM98" i="1"/>
  <c r="CY97" i="1"/>
  <c r="CZ97" i="1"/>
  <c r="DA97" i="1"/>
  <c r="DB97" i="1"/>
  <c r="DC97" i="1"/>
  <c r="DD97" i="1"/>
  <c r="DE97" i="1"/>
  <c r="DF97" i="1"/>
  <c r="DG97" i="1"/>
  <c r="DH97" i="1"/>
  <c r="DI97" i="1"/>
  <c r="DJ97" i="1"/>
  <c r="DK97" i="1"/>
  <c r="DL97" i="1"/>
  <c r="DS97" i="1"/>
  <c r="DU97" i="1"/>
  <c r="DT97" i="1"/>
  <c r="DQ97" i="1"/>
  <c r="DP97" i="1"/>
  <c r="DO97" i="1"/>
  <c r="DN97" i="1"/>
  <c r="DM97" i="1"/>
  <c r="CY96" i="1"/>
  <c r="CZ96" i="1"/>
  <c r="DA96" i="1"/>
  <c r="DB96" i="1"/>
  <c r="DC96" i="1"/>
  <c r="DD96" i="1"/>
  <c r="DE96" i="1"/>
  <c r="DF96" i="1"/>
  <c r="DG96" i="1"/>
  <c r="DH96" i="1"/>
  <c r="DI96" i="1"/>
  <c r="DJ96" i="1"/>
  <c r="DK96" i="1"/>
  <c r="DL96" i="1"/>
  <c r="DS96" i="1"/>
  <c r="DU96" i="1"/>
  <c r="DT96" i="1"/>
  <c r="DQ96" i="1"/>
  <c r="DP96" i="1"/>
  <c r="DO96" i="1"/>
  <c r="DN96" i="1"/>
  <c r="DM96" i="1"/>
  <c r="CY95" i="1"/>
  <c r="CZ95" i="1"/>
  <c r="DA95" i="1"/>
  <c r="DB95" i="1"/>
  <c r="DC95" i="1"/>
  <c r="DD95" i="1"/>
  <c r="DE95" i="1"/>
  <c r="DF95" i="1"/>
  <c r="DG95" i="1"/>
  <c r="DH95" i="1"/>
  <c r="DI95" i="1"/>
  <c r="DJ95" i="1"/>
  <c r="DK95" i="1"/>
  <c r="DL95" i="1"/>
  <c r="DS95" i="1"/>
  <c r="DU95" i="1"/>
  <c r="DT95" i="1"/>
  <c r="DQ95" i="1"/>
  <c r="DP95" i="1"/>
  <c r="DO95" i="1"/>
  <c r="DN95" i="1"/>
  <c r="DM95" i="1"/>
  <c r="CY94" i="1"/>
  <c r="CZ94" i="1"/>
  <c r="DA94" i="1"/>
  <c r="DB94" i="1"/>
  <c r="DC94" i="1"/>
  <c r="DD94" i="1"/>
  <c r="DE94" i="1"/>
  <c r="DF94" i="1"/>
  <c r="DG94" i="1"/>
  <c r="DH94" i="1"/>
  <c r="DI94" i="1"/>
  <c r="DJ94" i="1"/>
  <c r="DL94" i="1"/>
  <c r="DS94" i="1"/>
  <c r="DU94" i="1"/>
  <c r="DT94" i="1"/>
  <c r="DQ94" i="1"/>
  <c r="DP94" i="1"/>
  <c r="DN94" i="1"/>
  <c r="DM94" i="1"/>
  <c r="CY93" i="1"/>
  <c r="CZ93" i="1"/>
  <c r="DA93" i="1"/>
  <c r="DB93" i="1"/>
  <c r="DC93" i="1"/>
  <c r="DD93" i="1"/>
  <c r="DE93" i="1"/>
  <c r="DF93" i="1"/>
  <c r="DG93" i="1"/>
  <c r="DH93" i="1"/>
  <c r="DI93" i="1"/>
  <c r="DJ93" i="1"/>
  <c r="DK93" i="1"/>
  <c r="DL93" i="1"/>
  <c r="DS93" i="1"/>
  <c r="DU93" i="1"/>
  <c r="DT93" i="1"/>
  <c r="DQ93" i="1"/>
  <c r="DP93" i="1"/>
  <c r="DO93" i="1"/>
  <c r="DN93" i="1"/>
  <c r="DM93" i="1"/>
  <c r="CY92" i="1"/>
  <c r="CZ92" i="1"/>
  <c r="DA92" i="1"/>
  <c r="DB92" i="1"/>
  <c r="DC92" i="1"/>
  <c r="DD92" i="1"/>
  <c r="DE92" i="1"/>
  <c r="DF92" i="1"/>
  <c r="DG92" i="1"/>
  <c r="DH92" i="1"/>
  <c r="DI92" i="1"/>
  <c r="DJ92" i="1"/>
  <c r="DK92" i="1"/>
  <c r="DL92" i="1"/>
  <c r="DS92" i="1"/>
  <c r="DU92" i="1"/>
  <c r="DT92" i="1"/>
  <c r="DQ92" i="1"/>
  <c r="DP92" i="1"/>
  <c r="DO92" i="1"/>
  <c r="DN92" i="1"/>
  <c r="DM92" i="1"/>
  <c r="CY91" i="1"/>
  <c r="CZ91" i="1"/>
  <c r="DA91" i="1"/>
  <c r="DB91" i="1"/>
  <c r="DC91" i="1"/>
  <c r="DD91" i="1"/>
  <c r="DE91" i="1"/>
  <c r="DF91" i="1"/>
  <c r="DG91" i="1"/>
  <c r="DH91" i="1"/>
  <c r="DI91" i="1"/>
  <c r="DJ91" i="1"/>
  <c r="DK91" i="1"/>
  <c r="DL91" i="1"/>
  <c r="DS91" i="1"/>
  <c r="DU91" i="1"/>
  <c r="DT91" i="1"/>
  <c r="DQ91" i="1"/>
  <c r="DP91" i="1"/>
  <c r="DO91" i="1"/>
  <c r="DN91" i="1"/>
  <c r="DM91" i="1"/>
  <c r="CY90" i="1"/>
  <c r="CZ90" i="1"/>
  <c r="DA90" i="1"/>
  <c r="DB90" i="1"/>
  <c r="DC90" i="1"/>
  <c r="DD90" i="1"/>
  <c r="DE90" i="1"/>
  <c r="DF90" i="1"/>
  <c r="DG90" i="1"/>
  <c r="DH90" i="1"/>
  <c r="DI90" i="1"/>
  <c r="DJ90" i="1"/>
  <c r="DK90" i="1"/>
  <c r="DL90" i="1"/>
  <c r="DS90" i="1"/>
  <c r="DU90" i="1"/>
  <c r="DT90" i="1"/>
  <c r="DQ90" i="1"/>
  <c r="DP90" i="1"/>
  <c r="DO90" i="1"/>
  <c r="DN90" i="1"/>
  <c r="DM90" i="1"/>
  <c r="CY89" i="1"/>
  <c r="CZ89" i="1"/>
  <c r="DA89" i="1"/>
  <c r="DB89" i="1"/>
  <c r="DC89" i="1"/>
  <c r="DD89" i="1"/>
  <c r="DE89" i="1"/>
  <c r="DF89" i="1"/>
  <c r="DG89" i="1"/>
  <c r="DH89" i="1"/>
  <c r="DI89" i="1"/>
  <c r="DJ89" i="1"/>
  <c r="DK89" i="1"/>
  <c r="DL89" i="1"/>
  <c r="DS89" i="1"/>
  <c r="DU89" i="1"/>
  <c r="DT89" i="1"/>
  <c r="DQ89" i="1"/>
  <c r="DP89" i="1"/>
  <c r="DO89" i="1"/>
  <c r="DN89" i="1"/>
  <c r="DM89" i="1"/>
  <c r="CY88" i="1"/>
  <c r="CZ88" i="1"/>
  <c r="DA88" i="1"/>
  <c r="DB88" i="1"/>
  <c r="DC88" i="1"/>
  <c r="DD88" i="1"/>
  <c r="DE88" i="1"/>
  <c r="DF88" i="1"/>
  <c r="DG88" i="1"/>
  <c r="DH88" i="1"/>
  <c r="DI88" i="1"/>
  <c r="DJ88" i="1"/>
  <c r="DK88" i="1"/>
  <c r="DL88" i="1"/>
  <c r="DS88" i="1"/>
  <c r="DU88" i="1"/>
  <c r="DT88" i="1"/>
  <c r="DQ88" i="1"/>
  <c r="DP88" i="1"/>
  <c r="DO88" i="1"/>
  <c r="DN88" i="1"/>
  <c r="DM88" i="1"/>
  <c r="CY87" i="1"/>
  <c r="CZ87" i="1"/>
  <c r="DA87" i="1"/>
  <c r="DB87" i="1"/>
  <c r="DC87" i="1"/>
  <c r="DD87" i="1"/>
  <c r="DE87" i="1"/>
  <c r="DF87" i="1"/>
  <c r="DG87" i="1"/>
  <c r="DH87" i="1"/>
  <c r="DI87" i="1"/>
  <c r="DJ87" i="1"/>
  <c r="DK87" i="1"/>
  <c r="DL87" i="1"/>
  <c r="DS87" i="1"/>
  <c r="DU87" i="1"/>
  <c r="DT87" i="1"/>
  <c r="DQ87" i="1"/>
  <c r="DP87" i="1"/>
  <c r="DO87" i="1"/>
  <c r="DN87" i="1"/>
  <c r="DM87" i="1"/>
  <c r="CY86" i="1"/>
  <c r="CZ86" i="1"/>
  <c r="DA86" i="1"/>
  <c r="DB86" i="1"/>
  <c r="DC86" i="1"/>
  <c r="DD86" i="1"/>
  <c r="DE86" i="1"/>
  <c r="DF86" i="1"/>
  <c r="DG86" i="1"/>
  <c r="DH86" i="1"/>
  <c r="DI86" i="1"/>
  <c r="DJ86" i="1"/>
  <c r="DK86" i="1"/>
  <c r="DL86" i="1"/>
  <c r="DS86" i="1"/>
  <c r="DU86" i="1"/>
  <c r="DT86" i="1"/>
  <c r="DQ86" i="1"/>
  <c r="DP86" i="1"/>
  <c r="DO86" i="1"/>
  <c r="DN86" i="1"/>
  <c r="DM86" i="1"/>
  <c r="CY85" i="1"/>
  <c r="CZ85" i="1"/>
  <c r="DA85" i="1"/>
  <c r="DB85" i="1"/>
  <c r="DC85" i="1"/>
  <c r="DD85" i="1"/>
  <c r="DE85" i="1"/>
  <c r="DF85" i="1"/>
  <c r="DG85" i="1"/>
  <c r="DH85" i="1"/>
  <c r="DI85" i="1"/>
  <c r="DJ85" i="1"/>
  <c r="DK85" i="1"/>
  <c r="DL85" i="1"/>
  <c r="DS85" i="1"/>
  <c r="DU85" i="1"/>
  <c r="DT85" i="1"/>
  <c r="DQ85" i="1"/>
  <c r="DP85" i="1"/>
  <c r="DO85" i="1"/>
  <c r="DN85" i="1"/>
  <c r="DM85" i="1"/>
  <c r="CY84" i="1"/>
  <c r="CZ84" i="1"/>
  <c r="DA84" i="1"/>
  <c r="DB84" i="1"/>
  <c r="DC84" i="1"/>
  <c r="DD84" i="1"/>
  <c r="DE84" i="1"/>
  <c r="DF84" i="1"/>
  <c r="DG84" i="1"/>
  <c r="DH84" i="1"/>
  <c r="DI84" i="1"/>
  <c r="DJ84" i="1"/>
  <c r="DK84" i="1"/>
  <c r="DL84" i="1"/>
  <c r="DS84" i="1"/>
  <c r="DU84" i="1"/>
  <c r="DT84" i="1"/>
  <c r="DQ84" i="1"/>
  <c r="DP84" i="1"/>
  <c r="DO84" i="1"/>
  <c r="DN84" i="1"/>
  <c r="DM84" i="1"/>
  <c r="CY83" i="1"/>
  <c r="CZ83" i="1"/>
  <c r="DA83" i="1"/>
  <c r="DB83" i="1"/>
  <c r="DC83" i="1"/>
  <c r="DD83" i="1"/>
  <c r="DE83" i="1"/>
  <c r="DF83" i="1"/>
  <c r="DG83" i="1"/>
  <c r="DH83" i="1"/>
  <c r="DI83" i="1"/>
  <c r="DJ83" i="1"/>
  <c r="DK83" i="1"/>
  <c r="DL83" i="1"/>
  <c r="DS83" i="1"/>
  <c r="DU83" i="1"/>
  <c r="DT83" i="1"/>
  <c r="DQ83" i="1"/>
  <c r="DP83" i="1"/>
  <c r="DO83" i="1"/>
  <c r="DN83" i="1"/>
  <c r="DM83" i="1"/>
  <c r="CY82" i="1"/>
  <c r="CZ82" i="1"/>
  <c r="DA82" i="1"/>
  <c r="DB82" i="1"/>
  <c r="DC82" i="1"/>
  <c r="DD82" i="1"/>
  <c r="DE82" i="1"/>
  <c r="DF82" i="1"/>
  <c r="DG82" i="1"/>
  <c r="DH82" i="1"/>
  <c r="DI82" i="1"/>
  <c r="DJ82" i="1"/>
  <c r="DK82" i="1"/>
  <c r="DL82" i="1"/>
  <c r="DS82" i="1"/>
  <c r="DU82" i="1"/>
  <c r="DT82" i="1"/>
  <c r="DQ82" i="1"/>
  <c r="DP82" i="1"/>
  <c r="DO82" i="1"/>
  <c r="DN82" i="1"/>
  <c r="DM82" i="1"/>
  <c r="CY81" i="1"/>
  <c r="CZ81" i="1"/>
  <c r="DA81" i="1"/>
  <c r="DB81" i="1"/>
  <c r="DC81" i="1"/>
  <c r="DD81" i="1"/>
  <c r="DE81" i="1"/>
  <c r="DF81" i="1"/>
  <c r="DG81" i="1"/>
  <c r="DH81" i="1"/>
  <c r="DI81" i="1"/>
  <c r="DJ81" i="1"/>
  <c r="DK81" i="1"/>
  <c r="DL81" i="1"/>
  <c r="DS81" i="1"/>
  <c r="DU81" i="1"/>
  <c r="DT81" i="1"/>
  <c r="DQ81" i="1"/>
  <c r="DP81" i="1"/>
  <c r="DO81" i="1"/>
  <c r="DN81" i="1"/>
  <c r="DM81" i="1"/>
  <c r="CY80" i="1"/>
  <c r="CZ80" i="1"/>
  <c r="DA80" i="1"/>
  <c r="DB80" i="1"/>
  <c r="DC80" i="1"/>
  <c r="DD80" i="1"/>
  <c r="DE80" i="1"/>
  <c r="DF80" i="1"/>
  <c r="DG80" i="1"/>
  <c r="DH80" i="1"/>
  <c r="DI80" i="1"/>
  <c r="DJ80" i="1"/>
  <c r="DK80" i="1"/>
  <c r="DL80" i="1"/>
  <c r="DS80" i="1"/>
  <c r="DU80" i="1"/>
  <c r="DT80" i="1"/>
  <c r="DQ80" i="1"/>
  <c r="DP80" i="1"/>
  <c r="DO80" i="1"/>
  <c r="DN80" i="1"/>
  <c r="DM80" i="1"/>
  <c r="CY79" i="1"/>
  <c r="CZ79" i="1"/>
  <c r="DA79" i="1"/>
  <c r="DB79" i="1"/>
  <c r="DC79" i="1"/>
  <c r="DD79" i="1"/>
  <c r="DE79" i="1"/>
  <c r="DF79" i="1"/>
  <c r="DG79" i="1"/>
  <c r="DH79" i="1"/>
  <c r="DI79" i="1"/>
  <c r="DJ79" i="1"/>
  <c r="DK79" i="1"/>
  <c r="DL79" i="1"/>
  <c r="DS79" i="1"/>
  <c r="DU79" i="1"/>
  <c r="DT79" i="1"/>
  <c r="DQ79" i="1"/>
  <c r="DP79" i="1"/>
  <c r="DO79" i="1"/>
  <c r="DN79" i="1"/>
  <c r="DM79" i="1"/>
  <c r="CY78" i="1"/>
  <c r="CZ78" i="1"/>
  <c r="DA78" i="1"/>
  <c r="DB78" i="1"/>
  <c r="DC78" i="1"/>
  <c r="DD78" i="1"/>
  <c r="DE78" i="1"/>
  <c r="DF78" i="1"/>
  <c r="DG78" i="1"/>
  <c r="DH78" i="1"/>
  <c r="DI78" i="1"/>
  <c r="DJ78" i="1"/>
  <c r="DK78" i="1"/>
  <c r="DL78" i="1"/>
  <c r="DS78" i="1"/>
  <c r="DU78" i="1"/>
  <c r="DT78" i="1"/>
  <c r="DQ78" i="1"/>
  <c r="DP78" i="1"/>
  <c r="DO78" i="1"/>
  <c r="DN78" i="1"/>
  <c r="DM78" i="1"/>
  <c r="CY77" i="1"/>
  <c r="CZ77" i="1"/>
  <c r="DA77" i="1"/>
  <c r="DB77" i="1"/>
  <c r="DC77" i="1"/>
  <c r="DD77" i="1"/>
  <c r="DE77" i="1"/>
  <c r="DF77" i="1"/>
  <c r="DG77" i="1"/>
  <c r="DH77" i="1"/>
  <c r="DI77" i="1"/>
  <c r="DJ77" i="1"/>
  <c r="DK77" i="1"/>
  <c r="DL77" i="1"/>
  <c r="DS77" i="1"/>
  <c r="DU77" i="1"/>
  <c r="DT77" i="1"/>
  <c r="DQ77" i="1"/>
  <c r="DP77" i="1"/>
  <c r="DO77" i="1"/>
  <c r="DN77" i="1"/>
  <c r="DM77" i="1"/>
  <c r="CY76" i="1"/>
  <c r="CZ76" i="1"/>
  <c r="DA76" i="1"/>
  <c r="DB76" i="1"/>
  <c r="DC76" i="1"/>
  <c r="DD76" i="1"/>
  <c r="DE76" i="1"/>
  <c r="DF76" i="1"/>
  <c r="DG76" i="1"/>
  <c r="DH76" i="1"/>
  <c r="DI76" i="1"/>
  <c r="DJ76" i="1"/>
  <c r="DL76" i="1"/>
  <c r="DS76" i="1"/>
  <c r="DU76" i="1"/>
  <c r="DT76" i="1"/>
  <c r="DQ76" i="1"/>
  <c r="DP76" i="1"/>
  <c r="DN76" i="1"/>
  <c r="DM76" i="1"/>
  <c r="CY75" i="1"/>
  <c r="CZ75" i="1"/>
  <c r="DA75" i="1"/>
  <c r="DB75" i="1"/>
  <c r="DC75" i="1"/>
  <c r="DD75" i="1"/>
  <c r="DE75" i="1"/>
  <c r="DF75" i="1"/>
  <c r="DG75" i="1"/>
  <c r="DH75" i="1"/>
  <c r="DI75" i="1"/>
  <c r="DJ75" i="1"/>
  <c r="DK75" i="1"/>
  <c r="DL75" i="1"/>
  <c r="DS75" i="1"/>
  <c r="DU75" i="1"/>
  <c r="DT75" i="1"/>
  <c r="DQ75" i="1"/>
  <c r="DP75" i="1"/>
  <c r="DO75" i="1"/>
  <c r="DN75" i="1"/>
  <c r="DM75" i="1"/>
  <c r="CY74" i="1"/>
  <c r="CZ74" i="1"/>
  <c r="DA74" i="1"/>
  <c r="DB74" i="1"/>
  <c r="DC74" i="1"/>
  <c r="DD74" i="1"/>
  <c r="DE74" i="1"/>
  <c r="DF74" i="1"/>
  <c r="DG74" i="1"/>
  <c r="DH74" i="1"/>
  <c r="DI74" i="1"/>
  <c r="DJ74" i="1"/>
  <c r="DK74" i="1"/>
  <c r="DL74" i="1"/>
  <c r="DS74" i="1"/>
  <c r="DU74" i="1"/>
  <c r="DT74" i="1"/>
  <c r="DQ74" i="1"/>
  <c r="DP74" i="1"/>
  <c r="DO74" i="1"/>
  <c r="DN74" i="1"/>
  <c r="DM74" i="1"/>
  <c r="CY73" i="1"/>
  <c r="CZ73" i="1"/>
  <c r="DA73" i="1"/>
  <c r="DB73" i="1"/>
  <c r="DC73" i="1"/>
  <c r="DD73" i="1"/>
  <c r="DE73" i="1"/>
  <c r="DF73" i="1"/>
  <c r="DG73" i="1"/>
  <c r="DH73" i="1"/>
  <c r="DI73" i="1"/>
  <c r="DJ73" i="1"/>
  <c r="DK73" i="1"/>
  <c r="DL73" i="1"/>
  <c r="DS73" i="1"/>
  <c r="DU73" i="1"/>
  <c r="DT73" i="1"/>
  <c r="DQ73" i="1"/>
  <c r="DP73" i="1"/>
  <c r="DO73" i="1"/>
  <c r="DN73" i="1"/>
  <c r="DM73" i="1"/>
  <c r="CY72" i="1"/>
  <c r="CZ72" i="1"/>
  <c r="DA72" i="1"/>
  <c r="DB72" i="1"/>
  <c r="DC72" i="1"/>
  <c r="DD72" i="1"/>
  <c r="DE72" i="1"/>
  <c r="DF72" i="1"/>
  <c r="DG72" i="1"/>
  <c r="DH72" i="1"/>
  <c r="DI72" i="1"/>
  <c r="DJ72" i="1"/>
  <c r="DK72" i="1"/>
  <c r="DL72" i="1"/>
  <c r="DS72" i="1"/>
  <c r="DU72" i="1"/>
  <c r="DT72" i="1"/>
  <c r="DQ72" i="1"/>
  <c r="DP72" i="1"/>
  <c r="DO72" i="1"/>
  <c r="DN72" i="1"/>
  <c r="DM72" i="1"/>
  <c r="CY71" i="1"/>
  <c r="CZ71" i="1"/>
  <c r="DA71" i="1"/>
  <c r="DB71" i="1"/>
  <c r="DC71" i="1"/>
  <c r="DD71" i="1"/>
  <c r="DE71" i="1"/>
  <c r="DF71" i="1"/>
  <c r="DG71" i="1"/>
  <c r="DH71" i="1"/>
  <c r="DI71" i="1"/>
  <c r="DJ71" i="1"/>
  <c r="DK71" i="1"/>
  <c r="DL71" i="1"/>
  <c r="DS71" i="1"/>
  <c r="DU71" i="1"/>
  <c r="DT71" i="1"/>
  <c r="DQ71" i="1"/>
  <c r="DP71" i="1"/>
  <c r="DO71" i="1"/>
  <c r="DN71" i="1"/>
  <c r="DM71" i="1"/>
  <c r="CY70" i="1"/>
  <c r="CZ70" i="1"/>
  <c r="DA70" i="1"/>
  <c r="DB70" i="1"/>
  <c r="DC70" i="1"/>
  <c r="DD70" i="1"/>
  <c r="DE70" i="1"/>
  <c r="DF70" i="1"/>
  <c r="DG70" i="1"/>
  <c r="DH70" i="1"/>
  <c r="DI70" i="1"/>
  <c r="DJ70" i="1"/>
  <c r="DK70" i="1"/>
  <c r="DL70" i="1"/>
  <c r="DS70" i="1"/>
  <c r="DU70" i="1"/>
  <c r="DT70" i="1"/>
  <c r="DQ70" i="1"/>
  <c r="DP70" i="1"/>
  <c r="DO70" i="1"/>
  <c r="DN70" i="1"/>
  <c r="DM70" i="1"/>
  <c r="CY69" i="1"/>
  <c r="CZ69" i="1"/>
  <c r="DA69" i="1"/>
  <c r="DB69" i="1"/>
  <c r="DC69" i="1"/>
  <c r="DD69" i="1"/>
  <c r="DE69" i="1"/>
  <c r="DF69" i="1"/>
  <c r="DG69" i="1"/>
  <c r="DH69" i="1"/>
  <c r="DI69" i="1"/>
  <c r="DJ69" i="1"/>
  <c r="DK69" i="1"/>
  <c r="DL69" i="1"/>
  <c r="DS69" i="1"/>
  <c r="DU69" i="1"/>
  <c r="DT69" i="1"/>
  <c r="DQ69" i="1"/>
  <c r="DP69" i="1"/>
  <c r="DO69" i="1"/>
  <c r="DN69" i="1"/>
  <c r="DM69" i="1"/>
  <c r="CY68" i="1"/>
  <c r="CZ68" i="1"/>
  <c r="DA68" i="1"/>
  <c r="DB68" i="1"/>
  <c r="DC68" i="1"/>
  <c r="DD68" i="1"/>
  <c r="DE68" i="1"/>
  <c r="DF68" i="1"/>
  <c r="DG68" i="1"/>
  <c r="DH68" i="1"/>
  <c r="DI68" i="1"/>
  <c r="DJ68" i="1"/>
  <c r="DK68" i="1"/>
  <c r="DL68" i="1"/>
  <c r="DS68" i="1"/>
  <c r="DU68" i="1"/>
  <c r="DT68" i="1"/>
  <c r="DQ68" i="1"/>
  <c r="DP68" i="1"/>
  <c r="DO68" i="1"/>
  <c r="DN68" i="1"/>
  <c r="DM68" i="1"/>
  <c r="CY67" i="1"/>
  <c r="CZ67" i="1"/>
  <c r="DA67" i="1"/>
  <c r="DB67" i="1"/>
  <c r="DC67" i="1"/>
  <c r="DD67" i="1"/>
  <c r="DE67" i="1"/>
  <c r="DF67" i="1"/>
  <c r="DG67" i="1"/>
  <c r="DH67" i="1"/>
  <c r="DI67" i="1"/>
  <c r="DJ67" i="1"/>
  <c r="DK67" i="1"/>
  <c r="DL67" i="1"/>
  <c r="DS67" i="1"/>
  <c r="DU67" i="1"/>
  <c r="DT67" i="1"/>
  <c r="DQ67" i="1"/>
  <c r="DP67" i="1"/>
  <c r="DO67" i="1"/>
  <c r="DN67" i="1"/>
  <c r="DM67" i="1"/>
  <c r="CY66" i="1"/>
  <c r="CZ66" i="1"/>
  <c r="DA66" i="1"/>
  <c r="DB66" i="1"/>
  <c r="DC66" i="1"/>
  <c r="DD66" i="1"/>
  <c r="DE66" i="1"/>
  <c r="DF66" i="1"/>
  <c r="DG66" i="1"/>
  <c r="DH66" i="1"/>
  <c r="DI66" i="1"/>
  <c r="DJ66" i="1"/>
  <c r="DK66" i="1"/>
  <c r="DL66" i="1"/>
  <c r="DS66" i="1"/>
  <c r="DU66" i="1"/>
  <c r="DT66" i="1"/>
  <c r="DQ66" i="1"/>
  <c r="DP66" i="1"/>
  <c r="DO66" i="1"/>
  <c r="DN66" i="1"/>
  <c r="DM66" i="1"/>
  <c r="CY65" i="1"/>
  <c r="CZ65" i="1"/>
  <c r="DA65" i="1"/>
  <c r="DB65" i="1"/>
  <c r="DC65" i="1"/>
  <c r="DD65" i="1"/>
  <c r="DE65" i="1"/>
  <c r="DF65" i="1"/>
  <c r="DG65" i="1"/>
  <c r="DH65" i="1"/>
  <c r="DI65" i="1"/>
  <c r="DJ65" i="1"/>
  <c r="DK65" i="1"/>
  <c r="DL65" i="1"/>
  <c r="DS65" i="1"/>
  <c r="DU65" i="1"/>
  <c r="DT65" i="1"/>
  <c r="DQ65" i="1"/>
  <c r="DP65" i="1"/>
  <c r="DO65" i="1"/>
  <c r="DN65" i="1"/>
  <c r="DM65" i="1"/>
  <c r="CY64" i="1"/>
  <c r="CZ64" i="1"/>
  <c r="DA64" i="1"/>
  <c r="DB64" i="1"/>
  <c r="DC64" i="1"/>
  <c r="DD64" i="1"/>
  <c r="DE64" i="1"/>
  <c r="DF64" i="1"/>
  <c r="DG64" i="1"/>
  <c r="DH64" i="1"/>
  <c r="DI64" i="1"/>
  <c r="DJ64" i="1"/>
  <c r="DK64" i="1"/>
  <c r="DL64" i="1"/>
  <c r="DS64" i="1"/>
  <c r="DU64" i="1"/>
  <c r="DT64" i="1"/>
  <c r="DQ64" i="1"/>
  <c r="DP64" i="1"/>
  <c r="DO64" i="1"/>
  <c r="DN64" i="1"/>
  <c r="DM64" i="1"/>
  <c r="CY63" i="1"/>
  <c r="CZ63" i="1"/>
  <c r="DA63" i="1"/>
  <c r="DB63" i="1"/>
  <c r="DC63" i="1"/>
  <c r="DD63" i="1"/>
  <c r="DE63" i="1"/>
  <c r="DF63" i="1"/>
  <c r="DG63" i="1"/>
  <c r="DH63" i="1"/>
  <c r="DI63" i="1"/>
  <c r="DJ63" i="1"/>
  <c r="DK63" i="1"/>
  <c r="DL63" i="1"/>
  <c r="DS63" i="1"/>
  <c r="DU63" i="1"/>
  <c r="DT63" i="1"/>
  <c r="DQ63" i="1"/>
  <c r="DP63" i="1"/>
  <c r="DO63" i="1"/>
  <c r="DN63" i="1"/>
  <c r="DM63" i="1"/>
  <c r="CY62" i="1"/>
  <c r="CZ62" i="1"/>
  <c r="DA62" i="1"/>
  <c r="DB62" i="1"/>
  <c r="DC62" i="1"/>
  <c r="DD62" i="1"/>
  <c r="DE62" i="1"/>
  <c r="DF62" i="1"/>
  <c r="DG62" i="1"/>
  <c r="DH62" i="1"/>
  <c r="DI62" i="1"/>
  <c r="DJ62" i="1"/>
  <c r="DK62" i="1"/>
  <c r="DL62" i="1"/>
  <c r="DS62" i="1"/>
  <c r="DU62" i="1"/>
  <c r="DT62" i="1"/>
  <c r="DQ62" i="1"/>
  <c r="DP62" i="1"/>
  <c r="DO62" i="1"/>
  <c r="DN62" i="1"/>
  <c r="DM62" i="1"/>
  <c r="CY61" i="1"/>
  <c r="CZ61" i="1"/>
  <c r="DA61" i="1"/>
  <c r="DB61" i="1"/>
  <c r="DC61" i="1"/>
  <c r="DD61" i="1"/>
  <c r="DE61" i="1"/>
  <c r="DF61" i="1"/>
  <c r="DG61" i="1"/>
  <c r="DH61" i="1"/>
  <c r="DI61" i="1"/>
  <c r="DJ61" i="1"/>
  <c r="DK61" i="1"/>
  <c r="DL61" i="1"/>
  <c r="DS61" i="1"/>
  <c r="DU61" i="1"/>
  <c r="DT61" i="1"/>
  <c r="DQ61" i="1"/>
  <c r="DP61" i="1"/>
  <c r="DO61" i="1"/>
  <c r="DN61" i="1"/>
  <c r="DM61" i="1"/>
  <c r="CY60" i="1"/>
  <c r="CZ60" i="1"/>
  <c r="DA60" i="1"/>
  <c r="DB60" i="1"/>
  <c r="DC60" i="1"/>
  <c r="DD60" i="1"/>
  <c r="DE60" i="1"/>
  <c r="DF60" i="1"/>
  <c r="DG60" i="1"/>
  <c r="DH60" i="1"/>
  <c r="DI60" i="1"/>
  <c r="DJ60" i="1"/>
  <c r="DK60" i="1"/>
  <c r="DL60" i="1"/>
  <c r="DS60" i="1"/>
  <c r="DU60" i="1"/>
  <c r="DT60" i="1"/>
  <c r="DQ60" i="1"/>
  <c r="DP60" i="1"/>
  <c r="DO60" i="1"/>
  <c r="DN60" i="1"/>
  <c r="DM60" i="1"/>
  <c r="CY59" i="1"/>
  <c r="CZ59" i="1"/>
  <c r="DA59" i="1"/>
  <c r="DB59" i="1"/>
  <c r="DC59" i="1"/>
  <c r="DD59" i="1"/>
  <c r="DE59" i="1"/>
  <c r="DF59" i="1"/>
  <c r="DG59" i="1"/>
  <c r="DH59" i="1"/>
  <c r="DI59" i="1"/>
  <c r="DJ59" i="1"/>
  <c r="DK59" i="1"/>
  <c r="DL59" i="1"/>
  <c r="DS59" i="1"/>
  <c r="DU59" i="1"/>
  <c r="DT59" i="1"/>
  <c r="DQ59" i="1"/>
  <c r="DP59" i="1"/>
  <c r="DO59" i="1"/>
  <c r="DN59" i="1"/>
  <c r="DM59" i="1"/>
  <c r="CY58" i="1"/>
  <c r="CZ58" i="1"/>
  <c r="DA58" i="1"/>
  <c r="DB58" i="1"/>
  <c r="DC58" i="1"/>
  <c r="DD58" i="1"/>
  <c r="DE58" i="1"/>
  <c r="DF58" i="1"/>
  <c r="DG58" i="1"/>
  <c r="DH58" i="1"/>
  <c r="DI58" i="1"/>
  <c r="DJ58" i="1"/>
  <c r="DL58" i="1"/>
  <c r="DS58" i="1"/>
  <c r="DU58" i="1"/>
  <c r="DT58" i="1"/>
  <c r="DQ58" i="1"/>
  <c r="DP58" i="1"/>
  <c r="DN58" i="1"/>
  <c r="DM58" i="1"/>
  <c r="CY57" i="1"/>
  <c r="CZ57" i="1"/>
  <c r="DA57" i="1"/>
  <c r="DB57" i="1"/>
  <c r="DC57" i="1"/>
  <c r="DD57" i="1"/>
  <c r="DE57" i="1"/>
  <c r="DF57" i="1"/>
  <c r="DG57" i="1"/>
  <c r="DH57" i="1"/>
  <c r="DI57" i="1"/>
  <c r="DJ57" i="1"/>
  <c r="DK57" i="1"/>
  <c r="DL57" i="1"/>
  <c r="DS57" i="1"/>
  <c r="DU57" i="1"/>
  <c r="DT57" i="1"/>
  <c r="DQ57" i="1"/>
  <c r="DP57" i="1"/>
  <c r="DO57" i="1"/>
  <c r="DN57" i="1"/>
  <c r="DM57" i="1"/>
  <c r="CY56" i="1"/>
  <c r="CZ56" i="1"/>
  <c r="DA56" i="1"/>
  <c r="DB56" i="1"/>
  <c r="DC56" i="1"/>
  <c r="DD56" i="1"/>
  <c r="DE56" i="1"/>
  <c r="DF56" i="1"/>
  <c r="DG56" i="1"/>
  <c r="DH56" i="1"/>
  <c r="DI56" i="1"/>
  <c r="DJ56" i="1"/>
  <c r="DK56" i="1"/>
  <c r="DL56" i="1"/>
  <c r="DS56" i="1"/>
  <c r="DU56" i="1"/>
  <c r="DT56" i="1"/>
  <c r="DQ56" i="1"/>
  <c r="DP56" i="1"/>
  <c r="DO56" i="1"/>
  <c r="DN56" i="1"/>
  <c r="DM56" i="1"/>
  <c r="CY55" i="1"/>
  <c r="CZ55" i="1"/>
  <c r="DA55" i="1"/>
  <c r="DB55" i="1"/>
  <c r="DC55" i="1"/>
  <c r="DD55" i="1"/>
  <c r="DE55" i="1"/>
  <c r="DF55" i="1"/>
  <c r="DG55" i="1"/>
  <c r="DH55" i="1"/>
  <c r="DI55" i="1"/>
  <c r="DJ55" i="1"/>
  <c r="DK55" i="1"/>
  <c r="DL55" i="1"/>
  <c r="DS55" i="1"/>
  <c r="DU55" i="1"/>
  <c r="DT55" i="1"/>
  <c r="DQ55" i="1"/>
  <c r="DP55" i="1"/>
  <c r="DO55" i="1"/>
  <c r="DN55" i="1"/>
  <c r="DM55" i="1"/>
  <c r="CY54" i="1"/>
  <c r="CZ54" i="1"/>
  <c r="DA54" i="1"/>
  <c r="DB54" i="1"/>
  <c r="DC54" i="1"/>
  <c r="DD54" i="1"/>
  <c r="DE54" i="1"/>
  <c r="DF54" i="1"/>
  <c r="DG54" i="1"/>
  <c r="DH54" i="1"/>
  <c r="DI54" i="1"/>
  <c r="DJ54" i="1"/>
  <c r="DK54" i="1"/>
  <c r="DL54" i="1"/>
  <c r="DS54" i="1"/>
  <c r="DU54" i="1"/>
  <c r="DT54" i="1"/>
  <c r="DQ54" i="1"/>
  <c r="DP54" i="1"/>
  <c r="DO54" i="1"/>
  <c r="DN54" i="1"/>
  <c r="DM54" i="1"/>
  <c r="CY53" i="1"/>
  <c r="CZ53" i="1"/>
  <c r="DA53" i="1"/>
  <c r="DB53" i="1"/>
  <c r="DC53" i="1"/>
  <c r="DD53" i="1"/>
  <c r="DE53" i="1"/>
  <c r="DF53" i="1"/>
  <c r="DG53" i="1"/>
  <c r="DH53" i="1"/>
  <c r="DI53" i="1"/>
  <c r="DJ53" i="1"/>
  <c r="DK53" i="1"/>
  <c r="DL53" i="1"/>
  <c r="DS53" i="1"/>
  <c r="DU53" i="1"/>
  <c r="DT53" i="1"/>
  <c r="DQ53" i="1"/>
  <c r="DP53" i="1"/>
  <c r="DO53" i="1"/>
  <c r="DN53" i="1"/>
  <c r="DM53" i="1"/>
  <c r="CY52" i="1"/>
  <c r="CZ52" i="1"/>
  <c r="DA52" i="1"/>
  <c r="DB52" i="1"/>
  <c r="DC52" i="1"/>
  <c r="DD52" i="1"/>
  <c r="DE52" i="1"/>
  <c r="DF52" i="1"/>
  <c r="DG52" i="1"/>
  <c r="DH52" i="1"/>
  <c r="DI52" i="1"/>
  <c r="DJ52" i="1"/>
  <c r="DK52" i="1"/>
  <c r="DL52" i="1"/>
  <c r="DS52" i="1"/>
  <c r="DU52" i="1"/>
  <c r="DT52" i="1"/>
  <c r="DQ52" i="1"/>
  <c r="DP52" i="1"/>
  <c r="DO52" i="1"/>
  <c r="DN52" i="1"/>
  <c r="DM52" i="1"/>
  <c r="CY51" i="1"/>
  <c r="CZ51" i="1"/>
  <c r="DA51" i="1"/>
  <c r="DB51" i="1"/>
  <c r="DC51" i="1"/>
  <c r="DD51" i="1"/>
  <c r="DE51" i="1"/>
  <c r="DF51" i="1"/>
  <c r="DG51" i="1"/>
  <c r="DH51" i="1"/>
  <c r="DI51" i="1"/>
  <c r="DJ51" i="1"/>
  <c r="DK51" i="1"/>
  <c r="DL51" i="1"/>
  <c r="DS51" i="1"/>
  <c r="DU51" i="1"/>
  <c r="DT51" i="1"/>
  <c r="DQ51" i="1"/>
  <c r="DP51" i="1"/>
  <c r="DO51" i="1"/>
  <c r="DN51" i="1"/>
  <c r="DM51" i="1"/>
  <c r="CY50" i="1"/>
  <c r="CZ50" i="1"/>
  <c r="DA50" i="1"/>
  <c r="DB50" i="1"/>
  <c r="DC50" i="1"/>
  <c r="DD50" i="1"/>
  <c r="DE50" i="1"/>
  <c r="DF50" i="1"/>
  <c r="DG50" i="1"/>
  <c r="DH50" i="1"/>
  <c r="DI50" i="1"/>
  <c r="DJ50" i="1"/>
  <c r="DK50" i="1"/>
  <c r="DL50" i="1"/>
  <c r="DS50" i="1"/>
  <c r="DU50" i="1"/>
  <c r="DT50" i="1"/>
  <c r="DQ50" i="1"/>
  <c r="DP50" i="1"/>
  <c r="DO50" i="1"/>
  <c r="DN50" i="1"/>
  <c r="DM50" i="1"/>
  <c r="CY49" i="1"/>
  <c r="CZ49" i="1"/>
  <c r="DA49" i="1"/>
  <c r="DB49" i="1"/>
  <c r="DC49" i="1"/>
  <c r="DD49" i="1"/>
  <c r="DE49" i="1"/>
  <c r="DF49" i="1"/>
  <c r="DG49" i="1"/>
  <c r="DH49" i="1"/>
  <c r="DI49" i="1"/>
  <c r="DJ49" i="1"/>
  <c r="DK49" i="1"/>
  <c r="DL49" i="1"/>
  <c r="DS49" i="1"/>
  <c r="DU49" i="1"/>
  <c r="DT49" i="1"/>
  <c r="DQ49" i="1"/>
  <c r="DP49" i="1"/>
  <c r="DO49" i="1"/>
  <c r="DN49" i="1"/>
  <c r="DM49" i="1"/>
  <c r="CY48" i="1"/>
  <c r="CZ48" i="1"/>
  <c r="DA48" i="1"/>
  <c r="DB48" i="1"/>
  <c r="DC48" i="1"/>
  <c r="DD48" i="1"/>
  <c r="DE48" i="1"/>
  <c r="DF48" i="1"/>
  <c r="DG48" i="1"/>
  <c r="DH48" i="1"/>
  <c r="DI48" i="1"/>
  <c r="DJ48" i="1"/>
  <c r="DK48" i="1"/>
  <c r="DL48" i="1"/>
  <c r="DS48" i="1"/>
  <c r="DU48" i="1"/>
  <c r="DT48" i="1"/>
  <c r="DQ48" i="1"/>
  <c r="DP48" i="1"/>
  <c r="DO48" i="1"/>
  <c r="DN48" i="1"/>
  <c r="DM48" i="1"/>
  <c r="CY47" i="1"/>
  <c r="CZ47" i="1"/>
  <c r="DA47" i="1"/>
  <c r="DB47" i="1"/>
  <c r="DC47" i="1"/>
  <c r="DD47" i="1"/>
  <c r="DE47" i="1"/>
  <c r="DF47" i="1"/>
  <c r="DG47" i="1"/>
  <c r="DH47" i="1"/>
  <c r="DI47" i="1"/>
  <c r="DJ47" i="1"/>
  <c r="DK47" i="1"/>
  <c r="DL47" i="1"/>
  <c r="DS47" i="1"/>
  <c r="DU47" i="1"/>
  <c r="DT47" i="1"/>
  <c r="DQ47" i="1"/>
  <c r="DP47" i="1"/>
  <c r="DO47" i="1"/>
  <c r="DN47" i="1"/>
  <c r="DM47" i="1"/>
  <c r="CY46" i="1"/>
  <c r="CZ46" i="1"/>
  <c r="DA46" i="1"/>
  <c r="DB46" i="1"/>
  <c r="DC46" i="1"/>
  <c r="DD46" i="1"/>
  <c r="DE46" i="1"/>
  <c r="DF46" i="1"/>
  <c r="DG46" i="1"/>
  <c r="DH46" i="1"/>
  <c r="DI46" i="1"/>
  <c r="DJ46" i="1"/>
  <c r="DK46" i="1"/>
  <c r="DL46" i="1"/>
  <c r="DS46" i="1"/>
  <c r="DU46" i="1"/>
  <c r="DT46" i="1"/>
  <c r="DQ46" i="1"/>
  <c r="DP46" i="1"/>
  <c r="DO46" i="1"/>
  <c r="DN46" i="1"/>
  <c r="DM46" i="1"/>
  <c r="CY45" i="1"/>
  <c r="CZ45" i="1"/>
  <c r="DA45" i="1"/>
  <c r="DB45" i="1"/>
  <c r="DC45" i="1"/>
  <c r="DD45" i="1"/>
  <c r="DE45" i="1"/>
  <c r="DF45" i="1"/>
  <c r="DG45" i="1"/>
  <c r="DH45" i="1"/>
  <c r="DI45" i="1"/>
  <c r="DJ45" i="1"/>
  <c r="DK45" i="1"/>
  <c r="DL45" i="1"/>
  <c r="DS45" i="1"/>
  <c r="DU45" i="1"/>
  <c r="DT45" i="1"/>
  <c r="DQ45" i="1"/>
  <c r="DP45" i="1"/>
  <c r="DO45" i="1"/>
  <c r="DN45" i="1"/>
  <c r="DM45" i="1"/>
  <c r="CY44" i="1"/>
  <c r="CZ44" i="1"/>
  <c r="DA44" i="1"/>
  <c r="DB44" i="1"/>
  <c r="DC44" i="1"/>
  <c r="DD44" i="1"/>
  <c r="DE44" i="1"/>
  <c r="DF44" i="1"/>
  <c r="DG44" i="1"/>
  <c r="DH44" i="1"/>
  <c r="DI44" i="1"/>
  <c r="DJ44" i="1"/>
  <c r="DK44" i="1"/>
  <c r="DL44" i="1"/>
  <c r="DS44" i="1"/>
  <c r="DU44" i="1"/>
  <c r="DT44" i="1"/>
  <c r="DQ44" i="1"/>
  <c r="DP44" i="1"/>
  <c r="DO44" i="1"/>
  <c r="DN44" i="1"/>
  <c r="DM44" i="1"/>
  <c r="CY43" i="1"/>
  <c r="CZ43" i="1"/>
  <c r="DA43" i="1"/>
  <c r="DB43" i="1"/>
  <c r="DC43" i="1"/>
  <c r="DD43" i="1"/>
  <c r="DE43" i="1"/>
  <c r="DF43" i="1"/>
  <c r="DG43" i="1"/>
  <c r="DH43" i="1"/>
  <c r="DI43" i="1"/>
  <c r="DJ43" i="1"/>
  <c r="DK43" i="1"/>
  <c r="DL43" i="1"/>
  <c r="DS43" i="1"/>
  <c r="DU43" i="1"/>
  <c r="DT43" i="1"/>
  <c r="DQ43" i="1"/>
  <c r="DP43" i="1"/>
  <c r="DO43" i="1"/>
  <c r="DN43" i="1"/>
  <c r="DM43" i="1"/>
  <c r="CY42" i="1"/>
  <c r="CZ42" i="1"/>
  <c r="DA42" i="1"/>
  <c r="DB42" i="1"/>
  <c r="DC42" i="1"/>
  <c r="DD42" i="1"/>
  <c r="DE42" i="1"/>
  <c r="DF42" i="1"/>
  <c r="DG42" i="1"/>
  <c r="DH42" i="1"/>
  <c r="DI42" i="1"/>
  <c r="DJ42" i="1"/>
  <c r="DK42" i="1"/>
  <c r="DL42" i="1"/>
  <c r="DS42" i="1"/>
  <c r="DU42" i="1"/>
  <c r="DT42" i="1"/>
  <c r="DQ42" i="1"/>
  <c r="DP42" i="1"/>
  <c r="DO42" i="1"/>
  <c r="DN42" i="1"/>
  <c r="DM42" i="1"/>
  <c r="CY41" i="1"/>
  <c r="CZ41" i="1"/>
  <c r="DA41" i="1"/>
  <c r="DB41" i="1"/>
  <c r="DC41" i="1"/>
  <c r="DD41" i="1"/>
  <c r="DE41" i="1"/>
  <c r="DF41" i="1"/>
  <c r="DG41" i="1"/>
  <c r="DH41" i="1"/>
  <c r="DI41" i="1"/>
  <c r="DJ41" i="1"/>
  <c r="DK41" i="1"/>
  <c r="DL41" i="1"/>
  <c r="DS41" i="1"/>
  <c r="DU41" i="1"/>
  <c r="DT41" i="1"/>
  <c r="DQ41" i="1"/>
  <c r="DP41" i="1"/>
  <c r="DO41" i="1"/>
  <c r="DN41" i="1"/>
  <c r="DM41" i="1"/>
  <c r="CY40" i="1"/>
  <c r="CZ40" i="1"/>
  <c r="DA40" i="1"/>
  <c r="DB40" i="1"/>
  <c r="DC40" i="1"/>
  <c r="DD40" i="1"/>
  <c r="DE40" i="1"/>
  <c r="DF40" i="1"/>
  <c r="DG40" i="1"/>
  <c r="DH40" i="1"/>
  <c r="DI40" i="1"/>
  <c r="DJ40" i="1"/>
  <c r="DK40" i="1"/>
  <c r="DL40" i="1"/>
  <c r="DS40" i="1"/>
  <c r="DU40" i="1"/>
  <c r="DT40" i="1"/>
  <c r="DQ40" i="1"/>
  <c r="DP40" i="1"/>
  <c r="DO40" i="1"/>
  <c r="DN40" i="1"/>
  <c r="DM40" i="1"/>
  <c r="CY39" i="1"/>
  <c r="CZ39" i="1"/>
  <c r="DA39" i="1"/>
  <c r="DB39" i="1"/>
  <c r="DC39" i="1"/>
  <c r="DD39" i="1"/>
  <c r="DE39" i="1"/>
  <c r="DF39" i="1"/>
  <c r="DG39" i="1"/>
  <c r="DH39" i="1"/>
  <c r="DI39" i="1"/>
  <c r="DJ39" i="1"/>
  <c r="DK39" i="1"/>
  <c r="DL39" i="1"/>
  <c r="DS39" i="1"/>
  <c r="DU39" i="1"/>
  <c r="DT39" i="1"/>
  <c r="DQ39" i="1"/>
  <c r="DP39" i="1"/>
  <c r="DO39" i="1"/>
  <c r="DN39" i="1"/>
  <c r="DM39" i="1"/>
  <c r="CY38" i="1"/>
  <c r="CZ38" i="1"/>
  <c r="DA38" i="1"/>
  <c r="DB38" i="1"/>
  <c r="DC38" i="1"/>
  <c r="DD38" i="1"/>
  <c r="DE38" i="1"/>
  <c r="DF38" i="1"/>
  <c r="DG38" i="1"/>
  <c r="DH38" i="1"/>
  <c r="DI38" i="1"/>
  <c r="DJ38" i="1"/>
  <c r="DK38" i="1"/>
  <c r="DL38" i="1"/>
  <c r="DS38" i="1"/>
  <c r="DU38" i="1"/>
  <c r="DT38" i="1"/>
  <c r="DQ38" i="1"/>
  <c r="DP38" i="1"/>
  <c r="DO38" i="1"/>
  <c r="DN38" i="1"/>
  <c r="DM38" i="1"/>
  <c r="CY37" i="1"/>
  <c r="CZ37" i="1"/>
  <c r="DA37" i="1"/>
  <c r="DB37" i="1"/>
  <c r="DC37" i="1"/>
  <c r="DD37" i="1"/>
  <c r="DE37" i="1"/>
  <c r="DF37" i="1"/>
  <c r="DG37" i="1"/>
  <c r="DH37" i="1"/>
  <c r="DI37" i="1"/>
  <c r="DJ37" i="1"/>
  <c r="DK37" i="1"/>
  <c r="DL37" i="1"/>
  <c r="DS37" i="1"/>
  <c r="DU37" i="1"/>
  <c r="DT37" i="1"/>
  <c r="DQ37" i="1"/>
  <c r="DP37" i="1"/>
  <c r="DO37" i="1"/>
  <c r="DN37" i="1"/>
  <c r="DM37" i="1"/>
  <c r="CY36" i="1"/>
  <c r="CZ36" i="1"/>
  <c r="DA36" i="1"/>
  <c r="DB36" i="1"/>
  <c r="DC36" i="1"/>
  <c r="DD36" i="1"/>
  <c r="DE36" i="1"/>
  <c r="DF36" i="1"/>
  <c r="DG36" i="1"/>
  <c r="DH36" i="1"/>
  <c r="DI36" i="1"/>
  <c r="DJ36" i="1"/>
  <c r="DK36" i="1"/>
  <c r="DL36" i="1"/>
  <c r="DS36" i="1"/>
  <c r="DU36" i="1"/>
  <c r="DT36" i="1"/>
  <c r="DQ36" i="1"/>
  <c r="DP36" i="1"/>
  <c r="DO36" i="1"/>
  <c r="DN36" i="1"/>
  <c r="DM36" i="1"/>
  <c r="CY35" i="1"/>
  <c r="CZ35" i="1"/>
  <c r="DA35" i="1"/>
  <c r="DB35" i="1"/>
  <c r="DC35" i="1"/>
  <c r="DD35" i="1"/>
  <c r="DE35" i="1"/>
  <c r="DF35" i="1"/>
  <c r="DG35" i="1"/>
  <c r="DH35" i="1"/>
  <c r="DI35" i="1"/>
  <c r="DJ35" i="1"/>
  <c r="DK35" i="1"/>
  <c r="DL35" i="1"/>
  <c r="DS35" i="1"/>
  <c r="DU35" i="1"/>
  <c r="DT35" i="1"/>
  <c r="DQ35" i="1"/>
  <c r="DP35" i="1"/>
  <c r="DO35" i="1"/>
  <c r="DN35" i="1"/>
  <c r="DM35" i="1"/>
  <c r="CY34" i="1"/>
  <c r="CZ34" i="1"/>
  <c r="DA34" i="1"/>
  <c r="DB34" i="1"/>
  <c r="DC34" i="1"/>
  <c r="DD34" i="1"/>
  <c r="DE34" i="1"/>
  <c r="DF34" i="1"/>
  <c r="DG34" i="1"/>
  <c r="DH34" i="1"/>
  <c r="DI34" i="1"/>
  <c r="DJ34" i="1"/>
  <c r="DK34" i="1"/>
  <c r="DL34" i="1"/>
  <c r="DS34" i="1"/>
  <c r="DU34" i="1"/>
  <c r="DT34" i="1"/>
  <c r="DQ34" i="1"/>
  <c r="DP34" i="1"/>
  <c r="DO34" i="1"/>
  <c r="DN34" i="1"/>
  <c r="DM34" i="1"/>
  <c r="CY33" i="1"/>
  <c r="CZ33" i="1"/>
  <c r="DA33" i="1"/>
  <c r="DB33" i="1"/>
  <c r="DC33" i="1"/>
  <c r="DD33" i="1"/>
  <c r="DE33" i="1"/>
  <c r="DF33" i="1"/>
  <c r="DG33" i="1"/>
  <c r="DH33" i="1"/>
  <c r="DI33" i="1"/>
  <c r="DJ33" i="1"/>
  <c r="DL33" i="1"/>
  <c r="DS33" i="1"/>
  <c r="DU33" i="1"/>
  <c r="DT33" i="1"/>
  <c r="DQ33" i="1"/>
  <c r="DP33" i="1"/>
  <c r="DN33" i="1"/>
  <c r="DM33" i="1"/>
  <c r="CY32" i="1"/>
  <c r="CZ32" i="1"/>
  <c r="DA32" i="1"/>
  <c r="DB32" i="1"/>
  <c r="DC32" i="1"/>
  <c r="DD32" i="1"/>
  <c r="DE32" i="1"/>
  <c r="DF32" i="1"/>
  <c r="DG32" i="1"/>
  <c r="DH32" i="1"/>
  <c r="DI32" i="1"/>
  <c r="DJ32" i="1"/>
  <c r="DK32" i="1"/>
  <c r="DL32" i="1"/>
  <c r="DS32" i="1"/>
  <c r="DU32" i="1"/>
  <c r="DT32" i="1"/>
  <c r="DQ32" i="1"/>
  <c r="DP32" i="1"/>
  <c r="DO32" i="1"/>
  <c r="DN32" i="1"/>
  <c r="DM32" i="1"/>
  <c r="CY31" i="1"/>
  <c r="CZ31" i="1"/>
  <c r="DA31" i="1"/>
  <c r="DB31" i="1"/>
  <c r="DC31" i="1"/>
  <c r="DD31" i="1"/>
  <c r="DE31" i="1"/>
  <c r="DF31" i="1"/>
  <c r="DG31" i="1"/>
  <c r="DH31" i="1"/>
  <c r="DI31" i="1"/>
  <c r="DJ31" i="1"/>
  <c r="DK31" i="1"/>
  <c r="DL31" i="1"/>
  <c r="DS31" i="1"/>
  <c r="DU31" i="1"/>
  <c r="DT31" i="1"/>
  <c r="DQ31" i="1"/>
  <c r="DP31" i="1"/>
  <c r="DO31" i="1"/>
  <c r="DN31" i="1"/>
  <c r="DM31" i="1"/>
  <c r="CY30" i="1"/>
  <c r="CZ30" i="1"/>
  <c r="DA30" i="1"/>
  <c r="DB30" i="1"/>
  <c r="DC30" i="1"/>
  <c r="DD30" i="1"/>
  <c r="DE30" i="1"/>
  <c r="DF30" i="1"/>
  <c r="DG30" i="1"/>
  <c r="DH30" i="1"/>
  <c r="DI30" i="1"/>
  <c r="DJ30" i="1"/>
  <c r="DK30" i="1"/>
  <c r="DL30" i="1"/>
  <c r="DS30" i="1"/>
  <c r="DU30" i="1"/>
  <c r="DT30" i="1"/>
  <c r="DQ30" i="1"/>
  <c r="DP30" i="1"/>
  <c r="DO30" i="1"/>
  <c r="DN30" i="1"/>
  <c r="DM30" i="1"/>
  <c r="CY29" i="1"/>
  <c r="CZ29" i="1"/>
  <c r="DA29" i="1"/>
  <c r="DB29" i="1"/>
  <c r="DC29" i="1"/>
  <c r="DD29" i="1"/>
  <c r="DE29" i="1"/>
  <c r="DF29" i="1"/>
  <c r="DG29" i="1"/>
  <c r="DH29" i="1"/>
  <c r="DI29" i="1"/>
  <c r="DJ29" i="1"/>
  <c r="DK29" i="1"/>
  <c r="DL29" i="1"/>
  <c r="DS29" i="1"/>
  <c r="DU29" i="1"/>
  <c r="DT29" i="1"/>
  <c r="DQ29" i="1"/>
  <c r="DP29" i="1"/>
  <c r="DO29" i="1"/>
  <c r="DN29" i="1"/>
  <c r="DM29" i="1"/>
  <c r="CY28" i="1"/>
  <c r="CZ28" i="1"/>
  <c r="DA28" i="1"/>
  <c r="DB28" i="1"/>
  <c r="DC28" i="1"/>
  <c r="DD28" i="1"/>
  <c r="DE28" i="1"/>
  <c r="DF28" i="1"/>
  <c r="DG28" i="1"/>
  <c r="DH28" i="1"/>
  <c r="DI28" i="1"/>
  <c r="DJ28" i="1"/>
  <c r="DK28" i="1"/>
  <c r="DL28" i="1"/>
  <c r="DS28" i="1"/>
  <c r="DU28" i="1"/>
  <c r="DT28" i="1"/>
  <c r="DQ28" i="1"/>
  <c r="DP28" i="1"/>
  <c r="DO28" i="1"/>
  <c r="DN28" i="1"/>
  <c r="DM28" i="1"/>
  <c r="CY27" i="1"/>
  <c r="CZ27" i="1"/>
  <c r="DA27" i="1"/>
  <c r="DB27" i="1"/>
  <c r="DC27" i="1"/>
  <c r="DD27" i="1"/>
  <c r="DE27" i="1"/>
  <c r="DF27" i="1"/>
  <c r="DG27" i="1"/>
  <c r="DH27" i="1"/>
  <c r="DI27" i="1"/>
  <c r="DJ27" i="1"/>
  <c r="DK27" i="1"/>
  <c r="DL27" i="1"/>
  <c r="DS27" i="1"/>
  <c r="DU27" i="1"/>
  <c r="DT27" i="1"/>
  <c r="DQ27" i="1"/>
  <c r="DP27" i="1"/>
  <c r="DO27" i="1"/>
  <c r="DN27" i="1"/>
  <c r="DM27" i="1"/>
  <c r="CY26" i="1"/>
  <c r="CZ26" i="1"/>
  <c r="DA26" i="1"/>
  <c r="DB26" i="1"/>
  <c r="DC26" i="1"/>
  <c r="DD26" i="1"/>
  <c r="DE26" i="1"/>
  <c r="DF26" i="1"/>
  <c r="DG26" i="1"/>
  <c r="DH26" i="1"/>
  <c r="DI26" i="1"/>
  <c r="DJ26" i="1"/>
  <c r="DK26" i="1"/>
  <c r="DL26" i="1"/>
  <c r="DS26" i="1"/>
  <c r="DU26" i="1"/>
  <c r="DT26" i="1"/>
  <c r="DQ26" i="1"/>
  <c r="DP26" i="1"/>
  <c r="DO26" i="1"/>
  <c r="DN26" i="1"/>
  <c r="DM26" i="1"/>
  <c r="CY25" i="1"/>
  <c r="CZ25" i="1"/>
  <c r="DA25" i="1"/>
  <c r="DB25" i="1"/>
  <c r="DC25" i="1"/>
  <c r="DD25" i="1"/>
  <c r="DE25" i="1"/>
  <c r="DF25" i="1"/>
  <c r="DG25" i="1"/>
  <c r="DH25" i="1"/>
  <c r="DI25" i="1"/>
  <c r="DJ25" i="1"/>
  <c r="DK25" i="1"/>
  <c r="DL25" i="1"/>
  <c r="DS25" i="1"/>
  <c r="DU25" i="1"/>
  <c r="DT25" i="1"/>
  <c r="DQ25" i="1"/>
  <c r="DP25" i="1"/>
  <c r="DO25" i="1"/>
  <c r="DN25" i="1"/>
  <c r="DM25" i="1"/>
  <c r="CY24" i="1"/>
  <c r="CZ24" i="1"/>
  <c r="DA24" i="1"/>
  <c r="DB24" i="1"/>
  <c r="DC24" i="1"/>
  <c r="DD24" i="1"/>
  <c r="DE24" i="1"/>
  <c r="DF24" i="1"/>
  <c r="DG24" i="1"/>
  <c r="DH24" i="1"/>
  <c r="DI24" i="1"/>
  <c r="DJ24" i="1"/>
  <c r="DK24" i="1"/>
  <c r="DL24" i="1"/>
  <c r="DS24" i="1"/>
  <c r="DU24" i="1"/>
  <c r="DT24" i="1"/>
  <c r="DQ24" i="1"/>
  <c r="DP24" i="1"/>
  <c r="DO24" i="1"/>
  <c r="DN24" i="1"/>
  <c r="DM24" i="1"/>
  <c r="CY23" i="1"/>
  <c r="CZ23" i="1"/>
  <c r="DA23" i="1"/>
  <c r="DB23" i="1"/>
  <c r="DC23" i="1"/>
  <c r="DD23" i="1"/>
  <c r="DE23" i="1"/>
  <c r="DF23" i="1"/>
  <c r="DG23" i="1"/>
  <c r="DH23" i="1"/>
  <c r="DI23" i="1"/>
  <c r="DJ23" i="1"/>
  <c r="DK23" i="1"/>
  <c r="DL23" i="1"/>
  <c r="DS23" i="1"/>
  <c r="DU23" i="1"/>
  <c r="DT23" i="1"/>
  <c r="DQ23" i="1"/>
  <c r="DP23" i="1"/>
  <c r="DO23" i="1"/>
  <c r="DN23" i="1"/>
  <c r="DM23" i="1"/>
  <c r="CY22" i="1"/>
  <c r="CZ22" i="1"/>
  <c r="DA22" i="1"/>
  <c r="DB22" i="1"/>
  <c r="DC22" i="1"/>
  <c r="DD22" i="1"/>
  <c r="DE22" i="1"/>
  <c r="DF22" i="1"/>
  <c r="DG22" i="1"/>
  <c r="DH22" i="1"/>
  <c r="DI22" i="1"/>
  <c r="DJ22" i="1"/>
  <c r="DK22" i="1"/>
  <c r="DL22" i="1"/>
  <c r="DS22" i="1"/>
  <c r="DU22" i="1"/>
  <c r="DT22" i="1"/>
  <c r="DQ22" i="1"/>
  <c r="DP22" i="1"/>
  <c r="DO22" i="1"/>
  <c r="DN22" i="1"/>
  <c r="DM22" i="1"/>
  <c r="CY21" i="1"/>
  <c r="CZ21" i="1"/>
  <c r="DA21" i="1"/>
  <c r="DB21" i="1"/>
  <c r="DC21" i="1"/>
  <c r="DD21" i="1"/>
  <c r="DE21" i="1"/>
  <c r="DF21" i="1"/>
  <c r="DG21" i="1"/>
  <c r="DH21" i="1"/>
  <c r="DI21" i="1"/>
  <c r="DJ21" i="1"/>
  <c r="DK21" i="1"/>
  <c r="DL21" i="1"/>
  <c r="DS21" i="1"/>
  <c r="DU21" i="1"/>
  <c r="DT21" i="1"/>
  <c r="DQ21" i="1"/>
  <c r="DP21" i="1"/>
  <c r="DO21" i="1"/>
  <c r="DN21" i="1"/>
  <c r="DM21" i="1"/>
  <c r="CY20" i="1"/>
  <c r="CZ20" i="1"/>
  <c r="DA20" i="1"/>
  <c r="DB20" i="1"/>
  <c r="DC20" i="1"/>
  <c r="DD20" i="1"/>
  <c r="DE20" i="1"/>
  <c r="DF20" i="1"/>
  <c r="DG20" i="1"/>
  <c r="DH20" i="1"/>
  <c r="DI20" i="1"/>
  <c r="DJ20" i="1"/>
  <c r="DK20" i="1"/>
  <c r="DL20" i="1"/>
  <c r="DS20" i="1"/>
  <c r="DU20" i="1"/>
  <c r="DT20" i="1"/>
  <c r="DQ20" i="1"/>
  <c r="DP20" i="1"/>
  <c r="DO20" i="1"/>
  <c r="DN20" i="1"/>
  <c r="DM20" i="1"/>
  <c r="CY19" i="1"/>
  <c r="CZ19" i="1"/>
  <c r="DA19" i="1"/>
  <c r="DB19" i="1"/>
  <c r="DC19" i="1"/>
  <c r="DD19" i="1"/>
  <c r="DE19" i="1"/>
  <c r="DF19" i="1"/>
  <c r="DG19" i="1"/>
  <c r="DH19" i="1"/>
  <c r="DI19" i="1"/>
  <c r="DJ19" i="1"/>
  <c r="DK19" i="1"/>
  <c r="DL19" i="1"/>
  <c r="DS19" i="1"/>
  <c r="DU19" i="1"/>
  <c r="DT19" i="1"/>
  <c r="DQ19" i="1"/>
  <c r="DP19" i="1"/>
  <c r="DO19" i="1"/>
  <c r="DN19" i="1"/>
  <c r="DM19" i="1"/>
  <c r="CY18" i="1"/>
  <c r="CZ18" i="1"/>
  <c r="DA18" i="1"/>
  <c r="DB18" i="1"/>
  <c r="DC18" i="1"/>
  <c r="DD18" i="1"/>
  <c r="DE18" i="1"/>
  <c r="DF18" i="1"/>
  <c r="DG18" i="1"/>
  <c r="DH18" i="1"/>
  <c r="DI18" i="1"/>
  <c r="DJ18" i="1"/>
  <c r="DK18" i="1"/>
  <c r="DL18" i="1"/>
  <c r="DS18" i="1"/>
  <c r="DU18" i="1"/>
  <c r="DT18" i="1"/>
  <c r="DQ18" i="1"/>
  <c r="DP18" i="1"/>
  <c r="DO18" i="1"/>
  <c r="DN18" i="1"/>
  <c r="DM18" i="1"/>
  <c r="CY17" i="1"/>
  <c r="CZ17" i="1"/>
  <c r="DA17" i="1"/>
  <c r="DB17" i="1"/>
  <c r="DC17" i="1"/>
  <c r="DD17" i="1"/>
  <c r="DE17" i="1"/>
  <c r="DF17" i="1"/>
  <c r="DG17" i="1"/>
  <c r="DH17" i="1"/>
  <c r="DI17" i="1"/>
  <c r="DJ17" i="1"/>
  <c r="DK17" i="1"/>
  <c r="DL17" i="1"/>
  <c r="DS17" i="1"/>
  <c r="DU17" i="1"/>
  <c r="DT17" i="1"/>
  <c r="DQ17" i="1"/>
  <c r="DP17" i="1"/>
  <c r="DO17" i="1"/>
  <c r="DN17" i="1"/>
  <c r="DM17" i="1"/>
  <c r="CY16" i="1"/>
  <c r="CZ16" i="1"/>
  <c r="DA16" i="1"/>
  <c r="DB16" i="1"/>
  <c r="DC16" i="1"/>
  <c r="DD16" i="1"/>
  <c r="DE16" i="1"/>
  <c r="DF16" i="1"/>
  <c r="DG16" i="1"/>
  <c r="DH16" i="1"/>
  <c r="DI16" i="1"/>
  <c r="DJ16" i="1"/>
  <c r="DK16" i="1"/>
  <c r="DL16" i="1"/>
  <c r="DS16" i="1"/>
  <c r="DU16" i="1"/>
  <c r="DT16" i="1"/>
  <c r="DQ16" i="1"/>
  <c r="DP16" i="1"/>
  <c r="DO16" i="1"/>
  <c r="DN16" i="1"/>
  <c r="DM16" i="1"/>
  <c r="CY15" i="1"/>
  <c r="CZ15" i="1"/>
  <c r="DA15" i="1"/>
  <c r="DB15" i="1"/>
  <c r="DC15" i="1"/>
  <c r="DD15" i="1"/>
  <c r="DE15" i="1"/>
  <c r="DF15" i="1"/>
  <c r="DG15" i="1"/>
  <c r="DH15" i="1"/>
  <c r="DI15" i="1"/>
  <c r="DJ15" i="1"/>
  <c r="DL15" i="1"/>
  <c r="DS15" i="1"/>
  <c r="DU15" i="1"/>
  <c r="DT15" i="1"/>
  <c r="DQ15" i="1"/>
  <c r="DP15" i="1"/>
  <c r="DN15" i="1"/>
  <c r="DM15" i="1"/>
  <c r="CY14" i="1"/>
  <c r="CZ14" i="1"/>
  <c r="DA14" i="1"/>
  <c r="DB14" i="1"/>
  <c r="DC14" i="1"/>
  <c r="DD14" i="1"/>
  <c r="DE14" i="1"/>
  <c r="DF14" i="1"/>
  <c r="DG14" i="1"/>
  <c r="DH14" i="1"/>
  <c r="DI14" i="1"/>
  <c r="DJ14" i="1"/>
  <c r="DK14" i="1"/>
  <c r="DL14" i="1"/>
  <c r="DS14" i="1"/>
  <c r="DU14" i="1"/>
  <c r="DT14" i="1"/>
  <c r="DQ14" i="1"/>
  <c r="DP14" i="1"/>
  <c r="DO14" i="1"/>
  <c r="DN14" i="1"/>
  <c r="DM14" i="1"/>
  <c r="CY13" i="1"/>
  <c r="CZ13" i="1"/>
  <c r="DA13" i="1"/>
  <c r="DB13" i="1"/>
  <c r="DC13" i="1"/>
  <c r="DD13" i="1"/>
  <c r="DE13" i="1"/>
  <c r="DF13" i="1"/>
  <c r="DG13" i="1"/>
  <c r="DH13" i="1"/>
  <c r="DI13" i="1"/>
  <c r="DJ13" i="1"/>
  <c r="DK13" i="1"/>
  <c r="DL13" i="1"/>
  <c r="DS13" i="1"/>
  <c r="DU13" i="1"/>
  <c r="DT13" i="1"/>
  <c r="DQ13" i="1"/>
  <c r="DP13" i="1"/>
  <c r="DO13" i="1"/>
  <c r="DN13" i="1"/>
  <c r="DM13" i="1"/>
  <c r="CY12" i="1"/>
  <c r="CZ12" i="1"/>
  <c r="DA12" i="1"/>
  <c r="DB12" i="1"/>
  <c r="DC12" i="1"/>
  <c r="DD12" i="1"/>
  <c r="DE12" i="1"/>
  <c r="DF12" i="1"/>
  <c r="DG12" i="1"/>
  <c r="DH12" i="1"/>
  <c r="DI12" i="1"/>
  <c r="DJ12" i="1"/>
  <c r="DK12" i="1"/>
  <c r="DL12" i="1"/>
  <c r="DS12" i="1"/>
  <c r="DU12" i="1"/>
  <c r="DT12" i="1"/>
  <c r="DQ12" i="1"/>
  <c r="DP12" i="1"/>
  <c r="DO12" i="1"/>
  <c r="DN12" i="1"/>
  <c r="DM12" i="1"/>
  <c r="CY11" i="1"/>
  <c r="CZ11" i="1"/>
  <c r="DA11" i="1"/>
  <c r="DB11" i="1"/>
  <c r="DC11" i="1"/>
  <c r="DD11" i="1"/>
  <c r="DE11" i="1"/>
  <c r="DF11" i="1"/>
  <c r="DG11" i="1"/>
  <c r="DH11" i="1"/>
  <c r="DI11" i="1"/>
  <c r="DJ11" i="1"/>
  <c r="DK11" i="1"/>
  <c r="DL11" i="1"/>
  <c r="DS11" i="1"/>
  <c r="DU11" i="1"/>
  <c r="DT11" i="1"/>
  <c r="DQ11" i="1"/>
  <c r="DP11" i="1"/>
  <c r="DO11" i="1"/>
  <c r="DN11" i="1"/>
  <c r="DM11" i="1"/>
  <c r="CY10" i="1"/>
  <c r="CZ10" i="1"/>
  <c r="DA10" i="1"/>
  <c r="DB10" i="1"/>
  <c r="DC10" i="1"/>
  <c r="DD10" i="1"/>
  <c r="DE10" i="1"/>
  <c r="DF10" i="1"/>
  <c r="DG10" i="1"/>
  <c r="DH10" i="1"/>
  <c r="DI10" i="1"/>
  <c r="DJ10" i="1"/>
  <c r="DK10" i="1"/>
  <c r="DL10" i="1"/>
  <c r="DS10" i="1"/>
  <c r="DU10" i="1"/>
  <c r="DT10" i="1"/>
  <c r="DQ10" i="1"/>
  <c r="DP10" i="1"/>
  <c r="DO10" i="1"/>
  <c r="DN10" i="1"/>
  <c r="DM10" i="1"/>
  <c r="CY9" i="1"/>
  <c r="CZ9" i="1"/>
  <c r="DA9" i="1"/>
  <c r="DB9" i="1"/>
  <c r="DC9" i="1"/>
  <c r="DD9" i="1"/>
  <c r="DE9" i="1"/>
  <c r="DF9" i="1"/>
  <c r="DG9" i="1"/>
  <c r="DH9" i="1"/>
  <c r="DI9" i="1"/>
  <c r="DJ9" i="1"/>
  <c r="DK9" i="1"/>
  <c r="DL9" i="1"/>
  <c r="DS9" i="1"/>
  <c r="DU9" i="1"/>
  <c r="DT9" i="1"/>
  <c r="DQ9" i="1"/>
  <c r="DP9" i="1"/>
  <c r="DO9" i="1"/>
  <c r="DN9" i="1"/>
  <c r="DM9" i="1"/>
  <c r="CY8" i="1"/>
  <c r="CZ8" i="1"/>
  <c r="DA8" i="1"/>
  <c r="DB8" i="1"/>
  <c r="DC8" i="1"/>
  <c r="DD8" i="1"/>
  <c r="DE8" i="1"/>
  <c r="DF8" i="1"/>
  <c r="DG8" i="1"/>
  <c r="DH8" i="1"/>
  <c r="DI8" i="1"/>
  <c r="DJ8" i="1"/>
  <c r="DK8" i="1"/>
  <c r="DL8" i="1"/>
  <c r="DS8" i="1"/>
  <c r="DU8" i="1"/>
  <c r="DT8" i="1"/>
  <c r="DQ8" i="1"/>
  <c r="DP8" i="1"/>
  <c r="DO8" i="1"/>
  <c r="DN8" i="1"/>
  <c r="DM8" i="1"/>
  <c r="CY7" i="1"/>
  <c r="CZ7" i="1"/>
  <c r="DA7" i="1"/>
  <c r="DB7" i="1"/>
  <c r="DC7" i="1"/>
  <c r="DD7" i="1"/>
  <c r="DE7" i="1"/>
  <c r="DF7" i="1"/>
  <c r="DG7" i="1"/>
  <c r="DH7" i="1"/>
  <c r="DI7" i="1"/>
  <c r="DJ7" i="1"/>
  <c r="DK7" i="1"/>
  <c r="DL7" i="1"/>
  <c r="DS7" i="1"/>
  <c r="DU7" i="1"/>
  <c r="DT7" i="1"/>
  <c r="DQ7" i="1"/>
  <c r="DP7" i="1"/>
  <c r="DO7" i="1"/>
  <c r="DN7" i="1"/>
  <c r="DM7" i="1"/>
  <c r="CY6" i="1"/>
  <c r="CZ6" i="1"/>
  <c r="DA6" i="1"/>
  <c r="DB6" i="1"/>
  <c r="DC6" i="1"/>
  <c r="DD6" i="1"/>
  <c r="DE6" i="1"/>
  <c r="DF6" i="1"/>
  <c r="DG6" i="1"/>
  <c r="DH6" i="1"/>
  <c r="DI6" i="1"/>
  <c r="DJ6" i="1"/>
  <c r="DK6" i="1"/>
  <c r="DL6" i="1"/>
  <c r="DS6" i="1"/>
  <c r="DU6" i="1"/>
  <c r="DT6" i="1"/>
  <c r="DQ6" i="1"/>
  <c r="DP6" i="1"/>
  <c r="DO6" i="1"/>
  <c r="DN6" i="1"/>
  <c r="DM6" i="1"/>
  <c r="CY5" i="1"/>
  <c r="CZ5" i="1"/>
  <c r="DA5" i="1"/>
  <c r="DB5" i="1"/>
  <c r="DC5" i="1"/>
  <c r="DD5" i="1"/>
  <c r="DE5" i="1"/>
  <c r="DF5" i="1"/>
  <c r="DG5" i="1"/>
  <c r="DH5" i="1"/>
  <c r="DI5" i="1"/>
  <c r="DJ5" i="1"/>
  <c r="DK5" i="1"/>
  <c r="DL5" i="1"/>
  <c r="DS5" i="1"/>
  <c r="DU5" i="1"/>
  <c r="DT5" i="1"/>
  <c r="DQ5" i="1"/>
  <c r="DP5" i="1"/>
  <c r="DO5" i="1"/>
  <c r="DN5" i="1"/>
  <c r="DM5" i="1"/>
  <c r="CY4" i="1"/>
  <c r="CZ4" i="1"/>
  <c r="DA4" i="1"/>
  <c r="DB4" i="1"/>
  <c r="DC4" i="1"/>
  <c r="DD4" i="1"/>
  <c r="DE4" i="1"/>
  <c r="DF4" i="1"/>
  <c r="DG4" i="1"/>
  <c r="DH4" i="1"/>
  <c r="DI4" i="1"/>
  <c r="DJ4" i="1"/>
  <c r="DK4" i="1"/>
  <c r="DL4" i="1"/>
  <c r="DS4" i="1"/>
  <c r="DU4" i="1"/>
  <c r="DT4" i="1"/>
  <c r="DQ4" i="1"/>
  <c r="DP4" i="1"/>
  <c r="DO4" i="1"/>
  <c r="DN4" i="1"/>
  <c r="DM4" i="1"/>
  <c r="CY3" i="1"/>
  <c r="CZ3" i="1"/>
  <c r="DA3" i="1"/>
  <c r="DB3" i="1"/>
  <c r="DC3" i="1"/>
  <c r="DD3" i="1"/>
  <c r="DE3" i="1"/>
  <c r="DF3" i="1"/>
  <c r="DG3" i="1"/>
  <c r="DH3" i="1"/>
  <c r="DI3" i="1"/>
  <c r="DJ3" i="1"/>
  <c r="DK3" i="1"/>
  <c r="DL3" i="1"/>
  <c r="DS3" i="1"/>
  <c r="DU3" i="1"/>
  <c r="DT3" i="1"/>
  <c r="DQ3" i="1"/>
  <c r="DP3" i="1"/>
  <c r="DO3" i="1"/>
  <c r="DN3" i="1"/>
  <c r="DM3" i="1"/>
  <c r="CY2" i="1"/>
  <c r="CZ2" i="1"/>
  <c r="DA2" i="1"/>
  <c r="DB2" i="1"/>
  <c r="DC2" i="1"/>
  <c r="DD2" i="1"/>
  <c r="DE2" i="1"/>
  <c r="DF2" i="1"/>
  <c r="DG2" i="1"/>
  <c r="DH2" i="1"/>
  <c r="DI2" i="1"/>
  <c r="DJ2" i="1"/>
  <c r="DK2" i="1"/>
  <c r="DL2" i="1"/>
  <c r="DS2" i="1"/>
  <c r="DU2" i="1"/>
  <c r="DT2" i="1"/>
  <c r="DQ2" i="1"/>
  <c r="DP2" i="1"/>
  <c r="DO2" i="1"/>
  <c r="DN2" i="1"/>
  <c r="DM2" i="1"/>
  <c r="CY220" i="1"/>
  <c r="CZ220" i="1"/>
  <c r="DA220" i="1"/>
  <c r="DB220" i="1"/>
  <c r="DC220" i="1"/>
  <c r="DD220" i="1"/>
  <c r="DE220" i="1"/>
  <c r="DF220" i="1"/>
  <c r="DG220" i="1"/>
  <c r="DH220" i="1"/>
  <c r="DI220" i="1"/>
  <c r="DJ220" i="1"/>
  <c r="DK220" i="1"/>
  <c r="DL220" i="1"/>
  <c r="DS220" i="1"/>
  <c r="DU220" i="1"/>
  <c r="DT220" i="1"/>
  <c r="DQ220" i="1"/>
  <c r="DP220" i="1"/>
  <c r="DO220" i="1"/>
  <c r="DN220" i="1"/>
  <c r="DM220" i="1"/>
  <c r="CY219" i="1"/>
  <c r="CZ219" i="1"/>
  <c r="DA219" i="1"/>
  <c r="DB219" i="1"/>
  <c r="DC219" i="1"/>
  <c r="DD219" i="1"/>
  <c r="DE219" i="1"/>
  <c r="DF219" i="1"/>
  <c r="DG219" i="1"/>
  <c r="DH219" i="1"/>
  <c r="DI219" i="1"/>
  <c r="DJ219" i="1"/>
  <c r="DK219" i="1"/>
  <c r="DL219" i="1"/>
  <c r="DS219" i="1"/>
  <c r="DU219" i="1"/>
  <c r="DT219" i="1"/>
  <c r="DQ219" i="1"/>
  <c r="DP219" i="1"/>
  <c r="DO219" i="1"/>
  <c r="DN219" i="1"/>
  <c r="DM219" i="1"/>
  <c r="CY218" i="1"/>
  <c r="CZ218" i="1"/>
  <c r="DA218" i="1"/>
  <c r="DB218" i="1"/>
  <c r="DC218" i="1"/>
  <c r="DD218" i="1"/>
  <c r="DE218" i="1"/>
  <c r="DF218" i="1"/>
  <c r="DG218" i="1"/>
  <c r="DH218" i="1"/>
  <c r="DI218" i="1"/>
  <c r="DJ218" i="1"/>
  <c r="DK218" i="1"/>
  <c r="DL218" i="1"/>
  <c r="DS218" i="1"/>
  <c r="DU218" i="1"/>
  <c r="DT218" i="1"/>
  <c r="DQ218" i="1"/>
  <c r="DP218" i="1"/>
  <c r="DO218" i="1"/>
  <c r="DN218" i="1"/>
  <c r="DM218" i="1"/>
  <c r="CY217" i="1"/>
  <c r="CZ217" i="1"/>
  <c r="DA217" i="1"/>
  <c r="DB217" i="1"/>
  <c r="DC217" i="1"/>
  <c r="DD217" i="1"/>
  <c r="DE217" i="1"/>
  <c r="DF217" i="1"/>
  <c r="DG217" i="1"/>
  <c r="DH217" i="1"/>
  <c r="DI217" i="1"/>
  <c r="DJ217" i="1"/>
  <c r="DK217" i="1"/>
  <c r="DL217" i="1"/>
  <c r="DS217" i="1"/>
  <c r="DU217" i="1"/>
  <c r="DT217" i="1"/>
  <c r="DQ217" i="1"/>
  <c r="DP217" i="1"/>
  <c r="DO217" i="1"/>
  <c r="DN217" i="1"/>
  <c r="DM217" i="1"/>
</calcChain>
</file>

<file path=xl/sharedStrings.xml><?xml version="1.0" encoding="utf-8"?>
<sst xmlns="http://schemas.openxmlformats.org/spreadsheetml/2006/main" count="10369" uniqueCount="1788">
  <si>
    <t>currentfuture</t>
  </si>
  <si>
    <t>responder_name</t>
  </si>
  <si>
    <t>responder_email</t>
  </si>
  <si>
    <t>data_set_identifier</t>
  </si>
  <si>
    <t>responsible_organization</t>
  </si>
  <si>
    <t>multiple_organization</t>
  </si>
  <si>
    <t>additional_responsible_orgs</t>
  </si>
  <si>
    <t>international_coordination</t>
  </si>
  <si>
    <t>international_coordination_selection</t>
  </si>
  <si>
    <t>tcdr_heritage</t>
  </si>
  <si>
    <t>assessment_body</t>
  </si>
  <si>
    <t>quality_control_organization</t>
  </si>
  <si>
    <t>QC Selection</t>
  </si>
  <si>
    <t>climate_applications</t>
  </si>
  <si>
    <t>ecv_record_ID</t>
  </si>
  <si>
    <t>collection_organization</t>
  </si>
  <si>
    <t>calibration_organization</t>
  </si>
  <si>
    <t>intercalibration_organization</t>
  </si>
  <si>
    <t>fcdr_organization</t>
  </si>
  <si>
    <t>tcdr_organization</t>
  </si>
  <si>
    <t>gcos_requirements_assessments_</t>
  </si>
  <si>
    <t>independent_peer_review_organi</t>
  </si>
  <si>
    <t>archiving_organization</t>
  </si>
  <si>
    <t>user_service_organization</t>
  </si>
  <si>
    <t>user_feedback_organization</t>
  </si>
  <si>
    <t>start_date_monthyear</t>
  </si>
  <si>
    <t>end_date_monthyear</t>
  </si>
  <si>
    <t>commitment_end_date_year</t>
  </si>
  <si>
    <t>physical_quantity</t>
  </si>
  <si>
    <t>units_1</t>
  </si>
  <si>
    <t>satellite1</t>
  </si>
  <si>
    <t>instrument1</t>
  </si>
  <si>
    <t>intrument_name_long</t>
  </si>
  <si>
    <t>mutiple_sat_bool</t>
  </si>
  <si>
    <t>satellite2</t>
  </si>
  <si>
    <t>instrument2</t>
  </si>
  <si>
    <t>intrument_name_long_2</t>
  </si>
  <si>
    <t>satellite3</t>
  </si>
  <si>
    <t>instrument3</t>
  </si>
  <si>
    <t>intrument_name_long_3</t>
  </si>
  <si>
    <t>satellite4</t>
  </si>
  <si>
    <t>instrument4</t>
  </si>
  <si>
    <t>intrument_name_long_4</t>
  </si>
  <si>
    <t>satellite5</t>
  </si>
  <si>
    <t>instrument5</t>
  </si>
  <si>
    <t>intrument_name_long_5</t>
  </si>
  <si>
    <t>satellite6</t>
  </si>
  <si>
    <t>instrument6</t>
  </si>
  <si>
    <t>intrument_name_long_6</t>
  </si>
  <si>
    <t>comments</t>
  </si>
  <si>
    <t>satelliteinstrument</t>
  </si>
  <si>
    <t>coverage</t>
  </si>
  <si>
    <t>horizontal_resolution</t>
  </si>
  <si>
    <t>vertical_resolution</t>
  </si>
  <si>
    <t>temporal_resolution</t>
  </si>
  <si>
    <t>accuracy</t>
  </si>
  <si>
    <t>stability</t>
  </si>
  <si>
    <t>scientific_process_link</t>
  </si>
  <si>
    <t>cdr_generation_link</t>
  </si>
  <si>
    <t>stability_and_homogeneity_link</t>
  </si>
  <si>
    <t>calibration_in_situ_network</t>
  </si>
  <si>
    <t>calibr_comments</t>
  </si>
  <si>
    <t>intercalibration_satellite</t>
  </si>
  <si>
    <t>intercalibration_instrument</t>
  </si>
  <si>
    <t>intercalibration_satelliteinst</t>
  </si>
  <si>
    <t>gcos_compliance_assessment</t>
  </si>
  <si>
    <t>independent_peer_review_compli</t>
  </si>
  <si>
    <t>peer_review_link</t>
  </si>
  <si>
    <t>maturity_bool</t>
  </si>
  <si>
    <t>maturity_index_link</t>
  </si>
  <si>
    <t>contact_email</t>
  </si>
  <si>
    <t>fcdr_availability</t>
  </si>
  <si>
    <t>data_format</t>
  </si>
  <si>
    <t>data_access</t>
  </si>
  <si>
    <t>dissemination</t>
  </si>
  <si>
    <t>data_documentation_link</t>
  </si>
  <si>
    <t>dataset_link</t>
  </si>
  <si>
    <t>data_release_period_months</t>
  </si>
  <si>
    <t>RecordID</t>
  </si>
  <si>
    <t>DateSubmitted</t>
  </si>
  <si>
    <t>LFUUID</t>
  </si>
  <si>
    <t>record_name_short</t>
  </si>
  <si>
    <t>new_cdr_record_id</t>
  </si>
  <si>
    <t>tcdr_category</t>
  </si>
  <si>
    <t>essential_climate_variable_ecv</t>
  </si>
  <si>
    <t>assessment_body_org</t>
  </si>
  <si>
    <t>intercal_bool</t>
  </si>
  <si>
    <t>intercalibration_satellite_2</t>
  </si>
  <si>
    <t>intercalibration_instrument_2</t>
  </si>
  <si>
    <t>intercalibration_satellite_3</t>
  </si>
  <si>
    <t>intercalibration_instrument_3</t>
  </si>
  <si>
    <t>intercalibration_satellite_4</t>
  </si>
  <si>
    <t>intercalibration_instrument_4</t>
  </si>
  <si>
    <t>intercalibration_satellite_5</t>
  </si>
  <si>
    <t>intercalibration_instrument_5</t>
  </si>
  <si>
    <t>intercalibration_satellite_6</t>
  </si>
  <si>
    <t>intercalibration_instrument_6</t>
  </si>
  <si>
    <t>ECV Length</t>
  </si>
  <si>
    <t>G 1</t>
  </si>
  <si>
    <t>G2</t>
  </si>
  <si>
    <t>G3</t>
  </si>
  <si>
    <t>G4</t>
  </si>
  <si>
    <t>G5</t>
  </si>
  <si>
    <t>G6</t>
  </si>
  <si>
    <t>G7</t>
  </si>
  <si>
    <t>G8</t>
  </si>
  <si>
    <t>G9</t>
  </si>
  <si>
    <t>G10</t>
  </si>
  <si>
    <t>G11</t>
  </si>
  <si>
    <t>G12</t>
  </si>
  <si>
    <t>GAVG</t>
  </si>
  <si>
    <t>Resolution rating</t>
  </si>
  <si>
    <t>Use</t>
  </si>
  <si>
    <t>use text</t>
  </si>
  <si>
    <t>Overall Rating</t>
  </si>
  <si>
    <t>Current</t>
  </si>
  <si>
    <t>H. K. Ramapriyan</t>
  </si>
  <si>
    <t>Rama.Ramapriyan@nasa.gov</t>
  </si>
  <si>
    <t>CCMP_MEASURES_ATLAS_L3_OW_L2_5_SSMI_F10_WIND_VECTORS_FLK</t>
  </si>
  <si>
    <t>NASA</t>
  </si>
  <si>
    <t>no</t>
  </si>
  <si>
    <t>CDR_ECV01_10</t>
  </si>
  <si>
    <t>NOAA</t>
  </si>
  <si>
    <t>NOT SELECTED</t>
  </si>
  <si>
    <t>m/s</t>
  </si>
  <si>
    <t>DMSP F-10</t>
  </si>
  <si>
    <t>SSM/1</t>
  </si>
  <si>
    <t>No</t>
  </si>
  <si>
    <t>DMSP-F10/SSM/I</t>
  </si>
  <si>
    <t>Global</t>
  </si>
  <si>
    <t>27.75 km at equator</t>
  </si>
  <si>
    <t>10 m</t>
  </si>
  <si>
    <t>12 Hours</t>
  </si>
  <si>
    <t>0.5 m/s</t>
  </si>
  <si>
    <t>0.05 m/s</t>
  </si>
  <si>
    <t>Aqua</t>
  </si>
  <si>
    <t>AMSR-E</t>
  </si>
  <si>
    <t>podaac@podaac.jpl.nasa.gov</t>
  </si>
  <si>
    <t>not selected</t>
  </si>
  <si>
    <t>Open Access</t>
  </si>
  <si>
    <t>FTP</t>
  </si>
  <si>
    <t>6 months</t>
  </si>
  <si>
    <t>C66B526A-81DB-4A16-973E-CCC60F0C3AEB</t>
  </si>
  <si>
    <t>SURFACE WIND</t>
  </si>
  <si>
    <t>SURFACE WIND SPEED AND DIRECTION</t>
  </si>
  <si>
    <t>CCMP_MEASURES_ATLAS_L3_OW_L2_5_WINDSAT_WIND_VECTORS_FLK</t>
  </si>
  <si>
    <t>CDR_ECV01_11</t>
  </si>
  <si>
    <t>DoD (USA)</t>
  </si>
  <si>
    <t>Coriolis</t>
  </si>
  <si>
    <t>WindSat</t>
  </si>
  <si>
    <t>Coriolis/WindSat</t>
  </si>
  <si>
    <t>DA212AD4-71EF-4297-8CB8-2542071CC803</t>
  </si>
  <si>
    <t>CCMP_MEASURES_ATLAS_L3_OW_L2_5_SSMI_F14_WIND_VECTORS_FLK</t>
  </si>
  <si>
    <t>CDR_ECV01_12</t>
  </si>
  <si>
    <t>DMSP F-14</t>
  </si>
  <si>
    <t>DMSP-F14/SSM/I</t>
  </si>
  <si>
    <t>015F63F0-4C54-48C9-AF27-EA5ECAB1FAC4</t>
  </si>
  <si>
    <t>CCMP_MEASURES_ATLAS_L4_OW_L3_0_WIND_VECTORS_FLK</t>
  </si>
  <si>
    <t>CDR_ECV01_13</t>
  </si>
  <si>
    <t>Yes</t>
  </si>
  <si>
    <t>TRMM</t>
  </si>
  <si>
    <t>TMI</t>
  </si>
  <si>
    <t>QuikSCAT</t>
  </si>
  <si>
    <t>SEAWINDS</t>
  </si>
  <si>
    <t>ADEOS-II</t>
  </si>
  <si>
    <t>DMSP F-8</t>
  </si>
  <si>
    <t>SSM/I</t>
  </si>
  <si>
    <t>AQUA/AMSR-E, TRMM/TMI, QUIKSCAT/SEAWINDS, ADEOS-II/SEAWINDS, DMSP-F08/SSM/I, DMSP-F10/SSM/I, DMSP-F13/SSM/I, DMSP-F11/SSM/I, DMSP-F14/SSM/I, DMSP-F15/SSM/I, Coriolis/WindSat, DMSP-F17/SSMIS</t>
  </si>
  <si>
    <t>6 Hours</t>
  </si>
  <si>
    <t>netcdf</t>
  </si>
  <si>
    <t>Feb 24 2014  8:44PM</t>
  </si>
  <si>
    <t>4B85E731-F069-4798-90E5-3F1D19E17C02</t>
  </si>
  <si>
    <t>CCMP_MEASURES_ATLAS_L3_OW_L2_5_SSMI_F13_WIND_VECTORS_FLK</t>
  </si>
  <si>
    <t>CDR_ECV01_14</t>
  </si>
  <si>
    <t>DMSP F-13</t>
  </si>
  <si>
    <t>DMSP-F13/SSM/I</t>
  </si>
  <si>
    <t>561FCC3E-D288-4D3B-94F2-1BE0547185A5</t>
  </si>
  <si>
    <t>CCMP_MEASURES_ATLAS_L3_OW_L2_5_AMSRE_WIND_VECTORS_FLK</t>
  </si>
  <si>
    <t>CDR_ECV01_15</t>
  </si>
  <si>
    <t>JAXA</t>
  </si>
  <si>
    <t>AQUA/AMSR-E</t>
  </si>
  <si>
    <t>0.05 m/sss</t>
  </si>
  <si>
    <t>6B696B17-BDFE-40D8-B4E1-7FF01663AE94</t>
  </si>
  <si>
    <t>CCMP_MEASURES_ATLAS_L4_OW_L3_5A_5DAY_WIND_VECTORS_FLK</t>
  </si>
  <si>
    <t>CDR_ECV01_16</t>
  </si>
  <si>
    <t>5 days</t>
  </si>
  <si>
    <t>0.05 m/sssss</t>
  </si>
  <si>
    <t>26838D05-700E-4E5C-9EA1-5D533EC451CC</t>
  </si>
  <si>
    <t>Rainer Hollmann</t>
  </si>
  <si>
    <t>rainer.hollmann@dwd.de</t>
  </si>
  <si>
    <t>HOAPS</t>
  </si>
  <si>
    <t>EUMETSAT</t>
  </si>
  <si>
    <t>Ocean Fluxes, Validation Of Ocean Modelling</t>
  </si>
  <si>
    <t>CDR_ECV01_17</t>
  </si>
  <si>
    <t>WIND VECTOR OVER SEA SURFACE (HORIZONTAL)</t>
  </si>
  <si>
    <t>DMSP F-11</t>
  </si>
  <si>
    <t>DMSP F-12</t>
  </si>
  <si>
    <t>DMSP F-10|SSM/I||DMSP F-11|SSM/I||DMSP F-12|SSM/I||DMSP F-13|SSM/I  more DSMP Satellite and SSMI Instruments</t>
  </si>
  <si>
    <t>0.5 x 0.5 deg</t>
  </si>
  <si>
    <t>n/A</t>
  </si>
  <si>
    <t>monthly</t>
  </si>
  <si>
    <t>0.24 m/s bias, 
0.15 m/s rms</t>
  </si>
  <si>
    <t>0.09 m/s</t>
  </si>
  <si>
    <t>yes</t>
  </si>
  <si>
    <t>DMSP F-11|SSM/I</t>
  </si>
  <si>
    <t>contact.cmsaf@dwd.de</t>
  </si>
  <si>
    <t>both</t>
  </si>
  <si>
    <t>HDF</t>
  </si>
  <si>
    <t>ftp, disk</t>
  </si>
  <si>
    <t>none</t>
  </si>
  <si>
    <t>27B6C048-5139-4AB9-9022-69ED3F9712DD</t>
  </si>
  <si>
    <t>SSMI and SSMIS netCDF Data Products</t>
  </si>
  <si>
    <t>Climate Trend Detection, Model Uncertainty Quantification, Climate Regime Shifts, Impact Of Climate Change On Hurricanes</t>
  </si>
  <si>
    <t>CDR_ECV01_18</t>
  </si>
  <si>
    <t>WIND SPEED OVER SEA SURFACE (HORIZONTAL)</t>
  </si>
  <si>
    <t>SSM/I, SSM/IS</t>
  </si>
  <si>
    <t>DMSP F-15</t>
  </si>
  <si>
    <t>DMSP F-8|SSM/I||DMSP F-10|SSM/I||DMSP F-11|SSM/IDMSP%2520F-13%2520through%2520F-17%2520as%2520well||not selected|not selectedDMSP F-13, DMSP F-14, DMSP F-15, DMSP F-16, DMSP F-17.  Instruments SSM/I and SSM/IS.</t>
  </si>
  <si>
    <t>25 km</t>
  </si>
  <si>
    <t>1.0 m/s</t>
  </si>
  <si>
    <t>~0.05 m/s/decade</t>
  </si>
  <si>
    <t>DMSP</t>
  </si>
  <si>
    <t>SSMI</t>
  </si>
  <si>
    <t>ghrcdaac@itsc.uah.edu</t>
  </si>
  <si>
    <t>FTP,OpenDAP,WGET</t>
  </si>
  <si>
    <t>0.15 months</t>
  </si>
  <si>
    <t>5529899E-4847-4349-B107-839B54951A87</t>
  </si>
  <si>
    <t xml:space="preserve"> Aqua</t>
  </si>
  <si>
    <t xml:space="preserve"> SSMIS</t>
  </si>
  <si>
    <t xml:space="preserve"> Coriolis</t>
  </si>
  <si>
    <t xml:space="preserve"> AMSR-E</t>
  </si>
  <si>
    <t xml:space="preserve"> WindSat</t>
  </si>
  <si>
    <t>Yes, new release of Near Surface Wind Speed TCDR R2</t>
  </si>
  <si>
    <t>Energy Budget</t>
  </si>
  <si>
    <t>CDR_ECV01_19</t>
  </si>
  <si>
    <t>SSM/I, SSMI/S</t>
  </si>
  <si>
    <t>DMSP-F-9</t>
  </si>
  <si>
    <t>DMSP F-8 to DMSP F-18, all SSM/I; SSMI/S</t>
  </si>
  <si>
    <t>0.5x0.5 deg</t>
  </si>
  <si>
    <t>1 m/s</t>
  </si>
  <si>
    <t>0.2 m/s</t>
  </si>
  <si>
    <t>DC9CCC1F-615B-43E2-BE08-5E3233949A8E</t>
  </si>
  <si>
    <t>Yes, new release of Near Surface Wind Speed TCDR R3</t>
  </si>
  <si>
    <t>Surface Energy Budget</t>
  </si>
  <si>
    <t>CDR_ECV01_20</t>
  </si>
  <si>
    <t>DMSP F-8|SSM/I||DMSP F-10|SSM/I||DMSP F-11|SSM/I||DMSP F-13|SSM/IDMSP F-14/SSM/I and DMSP F-15/SSM/I</t>
  </si>
  <si>
    <t>45B6C112-07F0-4528-9C7D-2AAA7B28059A</t>
  </si>
  <si>
    <t>Lucien Froidevaux</t>
  </si>
  <si>
    <t>Lucien.Froidevaux@jpl.nasa.gov</t>
  </si>
  <si>
    <t>Impact On Radiative Forcing And Ozone</t>
  </si>
  <si>
    <t>CDR_ECV01_21</t>
  </si>
  <si>
    <t>ATMOSPHERIC SPECIFIC HUMIDITY (COLUMN/PROFILE)</t>
  </si>
  <si>
    <t>UARS</t>
  </si>
  <si>
    <t>MLS</t>
  </si>
  <si>
    <t>HALOE</t>
  </si>
  <si>
    <t>SCISAT-1</t>
  </si>
  <si>
    <t>ACE-FTS</t>
  </si>
  <si>
    <t>Aura</t>
  </si>
  <si>
    <t>MLS (EOA-Aura)</t>
  </si>
  <si>
    <t>UARS/MLS, UARS/HALOE, SCISAT-1/ACE-FTS, Aura/MLS(EOS-Aura)</t>
  </si>
  <si>
    <t>&lt;0.5%/yr (but still being studied)</t>
  </si>
  <si>
    <t>Available now</t>
  </si>
  <si>
    <t>CA843A63-8EA4-4F05-899C-C0ED130BBF7B</t>
  </si>
  <si>
    <t>PROFILES OF WATER VAPOR</t>
  </si>
  <si>
    <t>WATER VAPOUR</t>
  </si>
  <si>
    <t>Keiji IMAOKA</t>
  </si>
  <si>
    <t>imaoka.keiji@jaxa.jp</t>
  </si>
  <si>
    <t>Sea surface wind speed</t>
  </si>
  <si>
    <t>Model Input, Gsmap, Etc.</t>
  </si>
  <si>
    <t>CDR_ECV01_3</t>
  </si>
  <si>
    <t>GCOM-W1</t>
  </si>
  <si>
    <t>AMSR-2</t>
  </si>
  <si>
    <t>GCOM-W1|AMSR-2</t>
  </si>
  <si>
    <t>15km</t>
  </si>
  <si>
    <t>N/A</t>
  </si>
  <si>
    <t>2days</t>
  </si>
  <si>
    <t>TBD</t>
  </si>
  <si>
    <t>Aqua|AMSR-E</t>
  </si>
  <si>
    <t>Z-GCOM_QA@jaxa.jp</t>
  </si>
  <si>
    <t>Constrained Access</t>
  </si>
  <si>
    <t>via the internet</t>
  </si>
  <si>
    <t>1month</t>
  </si>
  <si>
    <t>BAA84873-C770-45F7-882C-2E872B94040D</t>
  </si>
  <si>
    <t>CCMP_MEASURES_ATLAS_L3_OW_L2_5_SSMI_F8_WIND_VECTORS_FLK</t>
  </si>
  <si>
    <t>CDR_ECV01_4</t>
  </si>
  <si>
    <t>DMSP-F08/SSM/I</t>
  </si>
  <si>
    <t>12 hours</t>
  </si>
  <si>
    <t>66AC65D9-13F4-4BA9-BC0D-E7F91BDE156B</t>
  </si>
  <si>
    <t>CCMP_MEASURES_ATLAS_L3_OW_L2_5_SSMI_F11_WIND_VECTORS_FLK</t>
  </si>
  <si>
    <t>CDR_ECV01_5</t>
  </si>
  <si>
    <t>DMSP-F11/SSM/I</t>
  </si>
  <si>
    <t>22.75 km at equator</t>
  </si>
  <si>
    <t>ADDFC59F-F4EE-422D-8265-1874E168D978</t>
  </si>
  <si>
    <t>CCMP_MEASURES_ATLAS_L3_OW_L2_5_SSMI_F15_WIND_VECTORS_FLK</t>
  </si>
  <si>
    <t>CDR_ECV01_6</t>
  </si>
  <si>
    <t>DMSP-F15/SSM/I</t>
  </si>
  <si>
    <t>67A7E424-D8B6-4A69-AB7E-52F08A07C8CB</t>
  </si>
  <si>
    <t>CCMP_MEASURES_ATLAS_L3_OW_L2_5_SSMIS_F17_WIND_VECTORS_FLK</t>
  </si>
  <si>
    <t>CDR_ECV01_7</t>
  </si>
  <si>
    <t>DMSP F-17</t>
  </si>
  <si>
    <t>SSM/IS</t>
  </si>
  <si>
    <t>DMSP-F17/SSM/IS</t>
  </si>
  <si>
    <t>99B2221D-8576-4D99-AB88-FF0DC323CEEE</t>
  </si>
  <si>
    <t>CCMP_MEASURES_ATLAS_L4_OW_L3_5A_MONTHLY_WIND_VECTORS_FLK</t>
  </si>
  <si>
    <t>CDR_ECV01_8</t>
  </si>
  <si>
    <t>1 month</t>
  </si>
  <si>
    <t>A5409FA7-D8A5-48E2-B22D-E9A0859E2476</t>
  </si>
  <si>
    <t>CCMP_MEASURES_ATLAS_L3_OW_L2_5_TMI_WIND_VECTORS_FLK</t>
  </si>
  <si>
    <t>CDR_ECV01_9</t>
  </si>
  <si>
    <t>TRMM/TMI</t>
  </si>
  <si>
    <t>BBCE990E-3D03-4DFC-BA99-165331C74C84</t>
  </si>
  <si>
    <t>John Bates</t>
  </si>
  <si>
    <t>john.j.bates@noaa.gov</t>
  </si>
  <si>
    <t>UAT_3Layer_MW_UAH</t>
  </si>
  <si>
    <t>Monitoring Of Tropospheric Temperature</t>
  </si>
  <si>
    <t>CDR_ECV02_1</t>
  </si>
  <si>
    <t>ATMOSPHERIC TEMPERATURE (COLUMN/PROFILE)</t>
  </si>
  <si>
    <t>degrees C</t>
  </si>
  <si>
    <t>NOAA-15</t>
  </si>
  <si>
    <t>AMSU</t>
  </si>
  <si>
    <t>NOAA-6</t>
  </si>
  <si>
    <t>MSU</t>
  </si>
  <si>
    <t>NOAA-7</t>
  </si>
  <si>
    <t>NOAA-8</t>
  </si>
  <si>
    <t>NOAA-9</t>
  </si>
  <si>
    <t>NOAA-10</t>
  </si>
  <si>
    <t>NOAA-15|MSUNOAA-6 through NOAA-19
MSU and AMSU</t>
  </si>
  <si>
    <t>COSMIC-1/FORMOSAT-3 FM1</t>
  </si>
  <si>
    <t>GPS</t>
  </si>
  <si>
    <t>COSMIC-1/FORMOSAT-3 FM1|GPS</t>
  </si>
  <si>
    <t>lei.shi@noaa.gov</t>
  </si>
  <si>
    <t>THREDDS</t>
  </si>
  <si>
    <t>669C33EB-7CCD-43F6-A318-FC1DBA118EC3</t>
  </si>
  <si>
    <t>UPPER-AIR TEMPERATURE</t>
  </si>
  <si>
    <t>COSMIC-1/FORMOSAT-3 FM2</t>
  </si>
  <si>
    <t>COSMIC-1/FORMOSAT-3 FM3</t>
  </si>
  <si>
    <t>COSMIC-1/FORMOSAT-3 FM4</t>
  </si>
  <si>
    <t>COSMIC-1/FORMOSAT-3 FM5</t>
  </si>
  <si>
    <t>COSMIC-1/FORMOSAT-3 FM6</t>
  </si>
  <si>
    <t>AIRSM_CPR_MAT_3.1</t>
  </si>
  <si>
    <t>This Dataset Supports Several Tcdrs (upper-air Temperature, Total Column Water Vapor, Profiles Of Water Vapor And Cloud Amount</t>
  </si>
  <si>
    <t>CDR_ECV02_2</t>
  </si>
  <si>
    <t>Aqua, CloudSat, Calipso; Modis, Airs, AMSU, CPR, CALIOP</t>
  </si>
  <si>
    <t>ftp, OPeNDAP, Mirador</t>
  </si>
  <si>
    <t>8BB1F607-41FE-4EE8-9CB0-91C90171F821</t>
  </si>
  <si>
    <t>AIRS_CPR_MAT.3.1</t>
  </si>
  <si>
    <t>Supports Multiple Tcdrs (upper-air Temperature, Total Column Water Vapor, Profiles Of Water Vapor, Cloud Amount)</t>
  </si>
  <si>
    <t>CDR_ECV02_4</t>
  </si>
  <si>
    <t>CLOUD TYPE</t>
  </si>
  <si>
    <t>%, m, mW/m*2/sr(cm*-1)</t>
  </si>
  <si>
    <t>Modis, AIRS</t>
  </si>
  <si>
    <t>Cloudsat</t>
  </si>
  <si>
    <t>CPR</t>
  </si>
  <si>
    <t>Calipso</t>
  </si>
  <si>
    <t>Caliop</t>
  </si>
  <si>
    <t>Available now.</t>
  </si>
  <si>
    <t>121763A0-17A7-4302-8B0F-22CB5C7C1211</t>
  </si>
  <si>
    <t>ISCCP_TOVS_NAT</t>
  </si>
  <si>
    <t>CDR_ECV02_6</t>
  </si>
  <si>
    <t>TIROS N</t>
  </si>
  <si>
    <t>HIRS/2</t>
  </si>
  <si>
    <t>TIROS N|HIRS/2||NOAA-6|HIRS/2Series is continued with NOAA-7 through NOAA-19 with follow-on instruments</t>
  </si>
  <si>
    <t>ftp, ASDC Java Order Tool</t>
  </si>
  <si>
    <t>69EDD11D-A7C4-4819-AFA0-D77B651E06AA</t>
  </si>
  <si>
    <t>CDR_ECV03_10</t>
  </si>
  <si>
    <t>TIROS N|HIRS/2||NOAA-6|HIRS/2Series is continued with NOAA-7 through NOAA_19 with follow-on instruments</t>
  </si>
  <si>
    <t>B56F9896-D162-415D-A44C-F40F55DA2070</t>
  </si>
  <si>
    <t>Future</t>
  </si>
  <si>
    <t>Yes, new release of Vertically Integrated Water Vapour TCDR R2</t>
  </si>
  <si>
    <t>Energy And Water Cycle</t>
  </si>
  <si>
    <t>CDR_ECV03_11</t>
  </si>
  <si>
    <t>3 kg/m2</t>
  </si>
  <si>
    <t>4347E848-5EFA-48E5-9AAD-A0DD784A8A40</t>
  </si>
  <si>
    <t>TOTAL COLUMN WATER VAPOR</t>
  </si>
  <si>
    <t>Yes, new release of Veritcally Integrated Water Vapour TCDR R3</t>
  </si>
  <si>
    <t>CDR_ECV03_12</t>
  </si>
  <si>
    <t>8E8E3713-D522-4946-BA2D-3D33B8720086</t>
  </si>
  <si>
    <t>planned Meteosat Free Tropospheric Humidity Edition 2
(CM-23721)</t>
  </si>
  <si>
    <t>Climate Modelling; Water Vapour Transport Studies</t>
  </si>
  <si>
    <t>CDR_ECV03_13</t>
  </si>
  <si>
    <t>%</t>
  </si>
  <si>
    <t>Meteosat-1</t>
  </si>
  <si>
    <t>MVIRI</t>
  </si>
  <si>
    <t>Meteosat-2</t>
  </si>
  <si>
    <t>Meteosat-3</t>
  </si>
  <si>
    <t>Meteosat-4</t>
  </si>
  <si>
    <t>Meteosat-5</t>
  </si>
  <si>
    <t>Meteosat-7</t>
  </si>
  <si>
    <t>MVIRI, SEVERI</t>
  </si>
  <si>
    <t>Meteosat-1|MVIRIMeteosat-2|MVIRI||Meteosat-3|MVIRI||Meteosat-4|MVIRI||Meteosat-5|MVIRI|Meteosat 7- 10; MVIRI, SEVIRI</t>
  </si>
  <si>
    <t>Regional</t>
  </si>
  <si>
    <t>0.25x0.25 deg</t>
  </si>
  <si>
    <t>n/a</t>
  </si>
  <si>
    <t>hourly and monthly</t>
  </si>
  <si>
    <t>2B230CAC-6F9A-4A61-A7D5-9307C5580BEA</t>
  </si>
  <si>
    <t>UPPER TROPOSPHERIC HUMIDITY</t>
  </si>
  <si>
    <t>Joerg Schulz</t>
  </si>
  <si>
    <t>joerg.schulz@eumetsat.int</t>
  </si>
  <si>
    <t>EO:EUM:DAT:MFG:UTH1</t>
  </si>
  <si>
    <t>Water Vapor Feedback, Tropical Convection Studies, Tropical Waves Studies</t>
  </si>
  <si>
    <t>CDR_ECV03_14</t>
  </si>
  <si>
    <t>WATER VAPOUR IMAGERY</t>
  </si>
  <si>
    <t>Meteosat-2|MVIRI||Meteosat-7|MVIRI</t>
  </si>
  <si>
    <t>lat/long coordinates</t>
  </si>
  <si>
    <t>hourly</t>
  </si>
  <si>
    <t>rms 15-25%</t>
  </si>
  <si>
    <t>unknown</t>
  </si>
  <si>
    <t>ops@eumetsat.int</t>
  </si>
  <si>
    <t>ftp, media</t>
  </si>
  <si>
    <t>994ADF0F-3734-4043-A390-908E5C9AB56B</t>
  </si>
  <si>
    <t>John Forsythe</t>
  </si>
  <si>
    <t>John.Forsythe@colostate.edu</t>
  </si>
  <si>
    <t>Monitor The Global And Regional Distribution Of Atmospheric Water Vapor</t>
  </si>
  <si>
    <t>CDR_ECV03_15</t>
  </si>
  <si>
    <t>HIRS</t>
  </si>
  <si>
    <t>AIRS</t>
  </si>
  <si>
    <t>NOAA-9, NOAA-10, NOAA-11, NOAA-13, NOAA-16, NOAA-17, NOAA-12, NOAA-14, NOAA-15, DMSP F8, DMSP F-10, DMSP F-11, DMSP F-13, DMSP F-14, COSMO-SkyMEd1, Aqua.      SSM/I, HIRS/2, HIRS/3, AIRS.</t>
  </si>
  <si>
    <t>~110</t>
  </si>
  <si>
    <t>Variable (based on pressure levels)</t>
  </si>
  <si>
    <t>varies with time due to satellite sampling</t>
  </si>
  <si>
    <t>F1D100B7-35FB-4159-A582-5163DB3AA7C1</t>
  </si>
  <si>
    <t>Chung-lin Shie</t>
  </si>
  <si>
    <t>chung-lin.shie-1@nasa.gov</t>
  </si>
  <si>
    <t>doi:10.5067/MEASURES/GSSTF/DATA301</t>
  </si>
  <si>
    <t>Global Energy And Water Cycle; Climate Systems Such As Enso And Monsoons, Etc.</t>
  </si>
  <si>
    <t>CDR_ECV03_16</t>
  </si>
  <si>
    <t>W/m2</t>
  </si>
  <si>
    <t>DMSP F08, F10, F11, F13, F14, F15.   SSM/I</t>
  </si>
  <si>
    <t>3 W/m2</t>
  </si>
  <si>
    <t>N/A. latent heat flux and sensible heat flux are not in the list of TCDRs</t>
  </si>
  <si>
    <t>chung-lin.shie-1@nasa.gov; andrey.k.savtchenko@nasa.gov</t>
  </si>
  <si>
    <t>HDF-EOS</t>
  </si>
  <si>
    <t>ftp or online download from http://disc.sci.gsfc.nasa.gov/daac-bin/DataHoldingsMEASURES.pl?PROGRAM_List=ChungLinShie</t>
  </si>
  <si>
    <t>Data covering 07/09/1987 to 12/31/2008 are currently available for immediate download</t>
  </si>
  <si>
    <t>A27A0D24-C976-451D-B255-1BC3B93A1A8D</t>
  </si>
  <si>
    <t>Rama Pamapriyan</t>
  </si>
  <si>
    <t>CDR_ECV03_17</t>
  </si>
  <si>
    <t>KMA</t>
  </si>
  <si>
    <t>chung-lin.shie-1@nasa.gov; audrey.k.sasvtchenko@nasa.gov</t>
  </si>
  <si>
    <t>Datasets are available now. 
(The GSSTF datasets are climatology data, which are not in real-time distribution.  GSSTF2b, GSSTF2c, and GSSTF3 have been distributed in Oct 2010, Oct 2011, and June 2012, respectively.  An updated GSSTF3 dataset with an exte</t>
  </si>
  <si>
    <t>CE71793D-09FF-44D1-ACAD-8DBCB17AD57E</t>
  </si>
  <si>
    <t>Water Vapor Feedback, Climate Diagnostics Of Tropical Wave Activity</t>
  </si>
  <si>
    <t>CDR_ECV03_2</t>
  </si>
  <si>
    <t>TiIROS-N</t>
  </si>
  <si>
    <t>HIRS-2</t>
  </si>
  <si>
    <t>NOAA-6|HIRS/2 HIRS/3 and HIRS/4All NOAA satellites and Eumetsat METOP-1</t>
  </si>
  <si>
    <t>AMSU-B</t>
  </si>
  <si>
    <t>NOAA-15|AMSU-B</t>
  </si>
  <si>
    <t>Lei.Shi@noaa.gov</t>
  </si>
  <si>
    <t>BC4D6499-E529-4C6F-A581-5BD547965D0C</t>
  </si>
  <si>
    <t xml:space="preserve"> NOAA-16</t>
  </si>
  <si>
    <t xml:space="preserve"> NOAA-17</t>
  </si>
  <si>
    <t xml:space="preserve"> NOAA-18</t>
  </si>
  <si>
    <t xml:space="preserve"> NOAA-19</t>
  </si>
  <si>
    <t>DOI:10.5676/EUM_SAF_CM/HTW_SSMI/V001</t>
  </si>
  <si>
    <t>Climate Model And Reanalysis Evaluation, Trend Analysis</t>
  </si>
  <si>
    <t>CDR_ECV03_3</t>
  </si>
  <si>
    <t>SSMI/I</t>
  </si>
  <si>
    <t>DMSP-14</t>
  </si>
  <si>
    <t>DMSP-15</t>
  </si>
  <si>
    <t>DMSP F-8|SSM/I||DMSP F-10|SSM/I||DMSP F-11|SSM/I||DMSP F-13|SSM/IDMSP F14, DMSP F15</t>
  </si>
  <si>
    <t>daily and monthly</t>
  </si>
  <si>
    <t>&lt; 1 kg/m-2 bias
3-4 kg/m-2 rms</t>
  </si>
  <si>
    <t>better than 0.2 %/decade</t>
  </si>
  <si>
    <t>8E9D6E0D-5C82-42B2-8DE7-0B64AA87565C</t>
  </si>
  <si>
    <t>Integrated water vapor</t>
  </si>
  <si>
    <t>CDR_ECV03_4</t>
  </si>
  <si>
    <t>29F6A6CC-6E9E-4BD3-87E3-8D9DABFC8E63</t>
  </si>
  <si>
    <t>Yasushi Izumikawa</t>
  </si>
  <si>
    <t>yasizumi@gmail.com</t>
  </si>
  <si>
    <t>CSR</t>
  </si>
  <si>
    <t>JMA</t>
  </si>
  <si>
    <t>Jra55</t>
  </si>
  <si>
    <t>CDR_ECV03_5</t>
  </si>
  <si>
    <t>GMS-5</t>
  </si>
  <si>
    <t>VISSR (GMS-5)</t>
  </si>
  <si>
    <t>GOES-9</t>
  </si>
  <si>
    <t>MTSAT-2</t>
  </si>
  <si>
    <t>Imager</t>
  </si>
  <si>
    <t>GMS-5|VISSR (GMS-5)||GOES-9|not selected||MTSAT-2|Imager</t>
  </si>
  <si>
    <t>60km - 80km</t>
  </si>
  <si>
    <t>1hourly</t>
  </si>
  <si>
    <t>AFF5CC18-3630-4E74-B930-E5A6EB468C6E</t>
  </si>
  <si>
    <t>ATOVS Ed 1</t>
  </si>
  <si>
    <t>Climate Modelling, Water Budget</t>
  </si>
  <si>
    <t>CDR_ECV03_6</t>
  </si>
  <si>
    <t>degrees Kelvin</t>
  </si>
  <si>
    <t>ATOVS (HIRS/3   AMSU   AVHRR/3)</t>
  </si>
  <si>
    <t>NOAA-17</t>
  </si>
  <si>
    <t>NOAA-18</t>
  </si>
  <si>
    <t>NOAA-19</t>
  </si>
  <si>
    <t>NOAA-16</t>
  </si>
  <si>
    <t>NOAA-15|ATOVS (HIRS/3   AMSU   AVHRR/3)||NOAA-17|ATOVS (HIRS/3   AMSU   AVHRR/3)||NOAA-18|ATOVS (HIRS/3   AMSU   AVHRR/3)||NOAA-19|ATOVS (HIRS/3   AMSU   AVHRR/3)  NOAA-16, ATOVS</t>
  </si>
  <si>
    <t>6 levels</t>
  </si>
  <si>
    <t>daily, monthly</t>
  </si>
  <si>
    <t>1.5 K, 1.25 K, 0.75 K, 0.5 K, 0.5 K, 0.5 K (from sfc to highest level)</t>
  </si>
  <si>
    <t>0.5 K /dec</t>
  </si>
  <si>
    <t>ftp, download, disk</t>
  </si>
  <si>
    <t>01EB8901-D732-4D00-B227-F4A4C8AD9443</t>
  </si>
  <si>
    <t>Meteosat Free Tropospheric Humidity Edition 1</t>
  </si>
  <si>
    <t>CDR_ECV03_7</t>
  </si>
  <si>
    <t>Meteosat-8</t>
  </si>
  <si>
    <t>SEVIRI</t>
  </si>
  <si>
    <t>Meteosat-2|MVIRI||Meteosat-3|MVIRI||Meteosat-4|MVIRI||Meteosat-5|MVIRIMeteosat-2|MVIRI||Meteosat-3|MVIRI||Meteosat-4|MVIRI||Meteosat-5|MVIRI Meteosat 7- 8; MVIRI, SEVIRI</t>
  </si>
  <si>
    <t>0.625 x 0.625 deg</t>
  </si>
  <si>
    <t>3-hourly, monthly</t>
  </si>
  <si>
    <t>bias: -2.9%, rmsd: 15.5%</t>
  </si>
  <si>
    <t>Meteosat-5|MVIRI</t>
  </si>
  <si>
    <t>27F76C7A-35D5-4441-9C18-EA2C8F59E59B</t>
  </si>
  <si>
    <t>CM SAF ATOVS Edition 1</t>
  </si>
  <si>
    <t>Climate Modelling, Feedback Studies</t>
  </si>
  <si>
    <t>CDR_ECV03_8</t>
  </si>
  <si>
    <t>kW-m-2</t>
  </si>
  <si>
    <t>NOAA-16|ATOVS (HIRS/3   AMSU   AVHRR/3)||NOAA-15|ATOVS (HIRS/3   AMSU   AVHRR/3)||NOAA-17|ATOVS (HIRS/3   AMSU   AVHRR/3)||NOAA-18|ATOVS (HIRS/3   AMSU   AVHRR/3)</t>
  </si>
  <si>
    <t>90 km x 90 km</t>
  </si>
  <si>
    <t>5 kg m-2 rms</t>
  </si>
  <si>
    <t>4% per decade</t>
  </si>
  <si>
    <t>9D125FFF-3749-4FE6-A1AE-130544317FCF</t>
  </si>
  <si>
    <t>H. K. Ramapriyan@nasa.gov</t>
  </si>
  <si>
    <t>Understanding Water Cycle Changes, Climate Model Validation, Study Of Long Term Trends</t>
  </si>
  <si>
    <t>CDR_ECV03_9</t>
  </si>
  <si>
    <t>mm</t>
  </si>
  <si>
    <t>DMSP F-8|SSM/I||DMSP F-10|SSM/I||DMSP F-11|SSM/I||DMSP F-13|SSM/IDMSP%20F-14%20through%20F-17%20are%20used%20as%20wellDMSP F8, DMSP F10, DMSP F11, DMSP F13, DMSP F14, DMSP F-15, DMSP F16, DMSP F17.   SSM/I and SSM/IS.</t>
  </si>
  <si>
    <t>1.0 mm</t>
  </si>
  <si>
    <t>.05 mm/decade</t>
  </si>
  <si>
    <t>FTP, OpenDAP, WGET</t>
  </si>
  <si>
    <t>D848CDA6-5A52-4DD4-B078-DA9AC8B9BB4B</t>
  </si>
  <si>
    <t xml:space="preserve"> TRMM</t>
  </si>
  <si>
    <t xml:space="preserve"> TMI</t>
  </si>
  <si>
    <t xml:space="preserve"> Windsat</t>
  </si>
  <si>
    <t>Cloud Feedback And Radiation Budget</t>
  </si>
  <si>
    <t>CDR_ECV04_1</t>
  </si>
  <si>
    <t>CLOUD COVER</t>
  </si>
  <si>
    <t>AVHRR-2</t>
  </si>
  <si>
    <t>NOAA-6|AVHRR/2NOAA-6 through NOAA-19 and AVHRR/2, AVHRR/3, and AVHRR/4 instruments</t>
  </si>
  <si>
    <t>MODIS</t>
  </si>
  <si>
    <t>Aqua|MODIS</t>
  </si>
  <si>
    <t>Andrew.Heidinger@noaa.gov</t>
  </si>
  <si>
    <t>THREDDS and FTP</t>
  </si>
  <si>
    <t>69C7FDBA-736C-4249-A185-6C37DED2CB4A</t>
  </si>
  <si>
    <t>CLOUD AMOUNT</t>
  </si>
  <si>
    <t>CLOUD PROPERTIES</t>
  </si>
  <si>
    <t xml:space="preserve"> Terra</t>
  </si>
  <si>
    <t>Keiji Imaoka</t>
  </si>
  <si>
    <t>new release</t>
  </si>
  <si>
    <t>Input Modelling</t>
  </si>
  <si>
    <t>CDR_ECV04_10</t>
  </si>
  <si>
    <t>CLOUD TOP TEMPERATURE</t>
  </si>
  <si>
    <t>GCOM-C1</t>
  </si>
  <si>
    <t>SGLI</t>
  </si>
  <si>
    <t>GCOM-C1|SGLI</t>
  </si>
  <si>
    <t>1km</t>
  </si>
  <si>
    <t>Standard accuracy:
3K/2km
Target accuracy:
1.5K/1km</t>
  </si>
  <si>
    <t>97BEA80B-FE9A-4753-B9A8-A2060E3A1A7F</t>
  </si>
  <si>
    <t>CLOUD TOP PRESSURE AND TEMPERATURE</t>
  </si>
  <si>
    <t>CDR_ECV04_11</t>
  </si>
  <si>
    <t>CLOUD DROP SIZE (AT CLOUD TOP)</t>
  </si>
  <si>
    <t>SGPS</t>
  </si>
  <si>
    <t>GCOM-C1|SGPS</t>
  </si>
  <si>
    <t>Standard accuracy:
100%
Target accuracy:
50%/20%</t>
  </si>
  <si>
    <t>32C247E7-D7FA-49F4-B549-47FF7074AF60</t>
  </si>
  <si>
    <t>CLOUD EFFECTIVE PARTICLE RADIUS</t>
  </si>
  <si>
    <t>Integrated cloud liquid water</t>
  </si>
  <si>
    <t>CDR_ECV04_12</t>
  </si>
  <si>
    <t>CLOUD LIQUID WATER (COLUMN/PROFILE)</t>
  </si>
  <si>
    <t>B1A30929-F4B1-462C-9348-8429BD40687C</t>
  </si>
  <si>
    <t>CDR_ECV04_13</t>
  </si>
  <si>
    <t>CLOUD OPTICAL DEPTH</t>
  </si>
  <si>
    <t>Standard accuracy:
70%
Target accuracy:
20%</t>
  </si>
  <si>
    <t>093CB434-382F-4FDB-A4D8-85F51F666169</t>
  </si>
  <si>
    <t>yes, new release of cloud cover</t>
  </si>
  <si>
    <t>Cloud Feedback, Radiation Budget Studies; Energy And Water Cycle</t>
  </si>
  <si>
    <t>CDR_ECV04_14</t>
  </si>
  <si>
    <t>AVHRR/2</t>
  </si>
  <si>
    <t>NOAA-11</t>
  </si>
  <si>
    <t>NOAA-12</t>
  </si>
  <si>
    <t>NOAA-13</t>
  </si>
  <si>
    <t>NOAA-14</t>
  </si>
  <si>
    <t>NOAA-9|AVHRR/2||NOAA-10|AVHRR/2||NOAA-11|AVHRR/2||NOAA-12|AVHRR/2NOAA-13 to NOAA-19, METOP-A, METOP-B (AVHRR/2, AVHRR/3)</t>
  </si>
  <si>
    <t>0.25 x 0.25</t>
  </si>
  <si>
    <t>20%  bias</t>
  </si>
  <si>
    <t>5% per decade</t>
  </si>
  <si>
    <t>DMSP, TRMM, Aqua, Coriolis.  SSM/I, TMI, AMSR-E, WindSat</t>
  </si>
  <si>
    <t>E84A58D6-B961-488B-8FC0-3420E21EED00</t>
  </si>
  <si>
    <t>AVHRR CLARA A1</t>
  </si>
  <si>
    <t>Cloud Feedback Studies, Energy And Water Cycle, Climate Modelling</t>
  </si>
  <si>
    <t>CDR_ECV04_15</t>
  </si>
  <si>
    <t>CLOUD TOP HEIGHT</t>
  </si>
  <si>
    <t>NOAA-10|AVHRR/2||NOAA-11|AVHRR/2||NOAA-12|AVHRR/2||NOAA-14|AVHRR/2  NOAA-9, AVHRR/2, NOAA-15 to NOAA-19, METOP A, AVHRR/2 and AVHRR/3</t>
  </si>
  <si>
    <t>6563502A-5ADF-4CA6-9BB2-CAA35265EC68</t>
  </si>
  <si>
    <t>CLARA A1</t>
  </si>
  <si>
    <t>Climate Modelling, Cloud Feedback Studies</t>
  </si>
  <si>
    <t>CDR_ECV04_16</t>
  </si>
  <si>
    <t>METop A</t>
  </si>
  <si>
    <t>AVHRR/2, AVHRR/3</t>
  </si>
  <si>
    <t>NOAA-11|AVHRR/2||NOAA-10|AVHRR/2||NOAA-14|AVHRR/2||NOAA-15|AVHRR/2  further NOAA's and METop A, AVHRR/2, AVHRR/3</t>
  </si>
  <si>
    <t>daily &amp; monthly</t>
  </si>
  <si>
    <t>Terra</t>
  </si>
  <si>
    <t>Terra|MODIS</t>
  </si>
  <si>
    <t>A3089C9A-27B5-4451-AC77-55DF8B7ECFF1</t>
  </si>
  <si>
    <t>Analysis Of Changes In Cloud Cover</t>
  </si>
  <si>
    <t>CDR_ECV04_17</t>
  </si>
  <si>
    <t>DMSP F-8,DMSP F-10,DMSP F-11,DMSP F-13,DMSP F-14,DMSP F-15,DMSP F-16,DMSP F-17.  SSM/I and SSM/IS</t>
  </si>
  <si>
    <t>0.02 mm</t>
  </si>
  <si>
    <t>8EDDE3CF-EC9B-4276-B5DD-6AA1AA640803</t>
  </si>
  <si>
    <t>CLOUD WATER PATH</t>
  </si>
  <si>
    <t>CDR_ECV04_18</t>
  </si>
  <si>
    <t>TOVS (HIRS/2 MSU SSU)</t>
  </si>
  <si>
    <t>TIROS N|TOVS (HIRS/2   MSU   SSU)||NOAA-6|TOVS (HIRS/2   MSU   SSU)NOAA-7 through NOAA-19</t>
  </si>
  <si>
    <t>ftp; ASDC Java Order Tool</t>
  </si>
  <si>
    <t>B0AB595C-C24E-4290-9EAA-B4A2DD218048</t>
  </si>
  <si>
    <t>CDR_ECV04_19</t>
  </si>
  <si>
    <t>0EC23640-0BC0-44EC-9417-1EE101E088EF</t>
  </si>
  <si>
    <t>Cloud Feedback, Earth Radiation Budget</t>
  </si>
  <si>
    <t>CDR_ECV04_2</t>
  </si>
  <si>
    <t>NOAA-6|AVHRR/2NOAA-6 through NOAA-19 and AVHRR/2, AVHRR/3 and AVHRR/4</t>
  </si>
  <si>
    <t>100 hPa</t>
  </si>
  <si>
    <t>15 hPa</t>
  </si>
  <si>
    <t>9F0DD273-9DE5-4F10-9986-B36309473C3F</t>
  </si>
  <si>
    <t>CDR_ECV04_20</t>
  </si>
  <si>
    <t>TIROS N|HIRS/2||NOAA-6|HIRS/2Series is continued with NOAA-7 through NOAA-9 with follow-on instruments</t>
  </si>
  <si>
    <t>8E5BB32A-B77F-4896-9E0C-68721886E414</t>
  </si>
  <si>
    <t>AVHRR CLARA edition 1</t>
  </si>
  <si>
    <t>Cloud Feedback, Climate Modelling</t>
  </si>
  <si>
    <t>CDR_ECV04_21</t>
  </si>
  <si>
    <t>Metop A</t>
  </si>
  <si>
    <t>AVHRR/3</t>
  </si>
  <si>
    <t>NOAA-12|AVHRR/2||NOAA-10|AVHRR/2||NOAA-11|AVHRR/2||NOAA-14|AVHRR/2and other NOAA satellites from NOAA-9 to NOAA-19, METop A/AVHRR/3</t>
  </si>
  <si>
    <t>0.25 x 0.25 deg</t>
  </si>
  <si>
    <t>tbd</t>
  </si>
  <si>
    <t>F6BC80BB-7B78-43CA-8C9B-B5F68AF69AA4</t>
  </si>
  <si>
    <t>CM SAF CLAAS, edition 1: Cloud Water path</t>
  </si>
  <si>
    <t>Climate Research, Cloud Physics</t>
  </si>
  <si>
    <t>CDR_ECV04_22</t>
  </si>
  <si>
    <t>Meteosat-9</t>
  </si>
  <si>
    <t>Meteosat-9|SEVIRI||Meteosat-8|SEVIRI</t>
  </si>
  <si>
    <t>0.05 x 0.05 deg</t>
  </si>
  <si>
    <t>hourly, daily, monthly</t>
  </si>
  <si>
    <t>bias: -1.7%, rms: 33.6%</t>
  </si>
  <si>
    <t>Meteosat-8|not selected</t>
  </si>
  <si>
    <t>ED1A7262-E39F-4678-B156-610646858F19</t>
  </si>
  <si>
    <t>Yes, new release of Cloud Top Level</t>
  </si>
  <si>
    <t>Cloud Feedback, Radiation Budget Studies, Energy And Water Cycle</t>
  </si>
  <si>
    <t>CDR_ECV04_23</t>
  </si>
  <si>
    <t>not selected|not selectedNOAA-9/AVHRR/2
NOAA-10/AVHRR/2
NOAA-12/AVHRR/2NOAA-13 to NOAA-19, METOP-A, METOP-B (AVHRR/2, AVHRR/3)</t>
  </si>
  <si>
    <t>4A6A8B67-B193-48A3-A504-3E49798E711A</t>
  </si>
  <si>
    <t>CDR_ECV04_24</t>
  </si>
  <si>
    <t>not selected|not selectedNOAA-9/AVHRR/2 NOAA-10/AVHRR/2 NOAA-12/AVHRR/2NOAA-13 to NOAA-19, METOP-A, METOP-B (AVHRR/2, AVHRR/3)</t>
  </si>
  <si>
    <t>9E7F5DB6-99B6-4069-A56B-CC85CC27128E</t>
  </si>
  <si>
    <t>Yes, new release of Liquid Water Path</t>
  </si>
  <si>
    <t>CDR_ECV04_25</t>
  </si>
  <si>
    <t>7843113C-2412-445C-9795-2C7A98C365E7</t>
  </si>
  <si>
    <t>Yes, a new release of Liquid Water Path</t>
  </si>
  <si>
    <t>CDR_ECV04_26</t>
  </si>
  <si>
    <t>323D1270-1A38-4007-BE8A-EF42DA84015D</t>
  </si>
  <si>
    <t>Yes, a new release of Ice Water Path</t>
  </si>
  <si>
    <t>CDR_ECV04_27</t>
  </si>
  <si>
    <t>3EEE6F4B-FF6B-491C-AD35-9BCAEC824185</t>
  </si>
  <si>
    <t>Yes, new release of Ice Water Path</t>
  </si>
  <si>
    <t>CDR_ECV04_28</t>
  </si>
  <si>
    <t>6461915C-6769-4E26-A723-3322928A141A</t>
  </si>
  <si>
    <t>Yes, new release of High Cirrus Cloud Amount TCDR R1</t>
  </si>
  <si>
    <t>CDR_ECV04_29</t>
  </si>
  <si>
    <t>NOAA-9|TOVS (HIRS/2   MSU   SSU)||NOAA-10|TOVS (HIRS/2   MSU   SSU)||NOAA-11|TOVS (HIRS/2   MSU   SSU)||NOAA-12|TOVS (HIRS/2   MSU   SSU)NOAA-14 to NOAA-19/(A)TOVS (HIRS/2   MSU   SSU)</t>
  </si>
  <si>
    <t>B4BA8337-6D98-4118-A669-A666179AC339</t>
  </si>
  <si>
    <t>Cloud Trends And Cloud Feedbacks</t>
  </si>
  <si>
    <t>CDR_ECV04_3</t>
  </si>
  <si>
    <t>5K</t>
  </si>
  <si>
    <t>1K</t>
  </si>
  <si>
    <t>22B5EF54-FE54-49B6-BEB8-EE6119AA82EF</t>
  </si>
  <si>
    <t>Yes, new release of Sounding Cloud Top Level TCDR R1</t>
  </si>
  <si>
    <t>CDR_ECV04_30</t>
  </si>
  <si>
    <t>m</t>
  </si>
  <si>
    <t xml:space="preserve">    NOAA-9/TOVS (HIRS/2   MSU   SSU)
    NOAA-10/TOVS (HIRS/2   MSU   SSU)
    NOAA-11/TOVS (HIRS/2   MSU   SSU)
    NOAA-12/TOVS (HIRS/2   MSU   SSU)
NOAA-14 to NOAA-19/(A)TOVS (HIRS/2 MSU SSU)</t>
  </si>
  <si>
    <t>60 hPa</t>
  </si>
  <si>
    <t>30 hPa</t>
  </si>
  <si>
    <t>9C5ED9DF-1A5A-4474-B9CB-2589D445EA76</t>
  </si>
  <si>
    <t>planned  release of Meteosat Fractional Cloud Cover TCDR (CM-23011)</t>
  </si>
  <si>
    <t>Cloud Feedback, Radiation  Budget Studies, Energy &amp; Water Cycle</t>
  </si>
  <si>
    <t>CDR_ECV04_31</t>
  </si>
  <si>
    <t>Meteosat-6</t>
  </si>
  <si>
    <t>Meteosat-2|MVIRI||Meteosat-3|MVIRI||Meteosat-4|MVIRI||Meteosat-5|MVIRIMeteosat-6/MVIRI; Meteosat-7/MVIRI; Meteosat-8/SEVIRI;
Meteosat-9/SEVIRI; Meteosat-10/SEVIRI;</t>
  </si>
  <si>
    <t>hourly, daily and monthly</t>
  </si>
  <si>
    <t>6813C00F-C60E-4025-A6D9-DB01C9899357</t>
  </si>
  <si>
    <t>ESA</t>
  </si>
  <si>
    <t>CDR_ECV04_32</t>
  </si>
  <si>
    <t>DWD</t>
  </si>
  <si>
    <t>not selected|not selectedNOAA-9/AVHRR/2
NOAA-10/AVHRR/2
NOAA-11/AVHRR/2
NOAA-12/AVHRR/2NOAA-13 to NOAA-19, METOP-A, METOP-B (AVHRR/2, AVHRR/3), EOS-TERRA MODIS, EOS AQUA MODIS, ENVISAT/AATSR, ERS/ATSR</t>
  </si>
  <si>
    <t>0.5 x 0.5</t>
  </si>
  <si>
    <t>20% bias</t>
  </si>
  <si>
    <t>7F0E3773-6447-478E-A24C-64DE8530F3C7</t>
  </si>
  <si>
    <t>cloud cover</t>
  </si>
  <si>
    <t>CDR_ECV04_33</t>
  </si>
  <si>
    <t>66052EDF-CACA-48FB-8432-FABF0CF96E41</t>
  </si>
  <si>
    <t xml:space="preserve"> AATSR</t>
  </si>
  <si>
    <t>yes, planned</t>
  </si>
  <si>
    <t>CDR_ECV04_34</t>
  </si>
  <si>
    <t>not selected|not selectedNOAA-10/AVHRR/2
NOAA-11/AVHRR/2
NOAA-12/AVHRR/2
NOAA-14/AVHRR/2NOAA-13 to NOAA-19, METOP-A, METOP-B (AVHRR/2, AVHRR/3), EOS-TERRA MODIS, EOS AQUA MODIS, ENVISAT/AATSR, ERS/ATSR</t>
  </si>
  <si>
    <t>A81913C3-92FD-4500-9714-48863507EFC2</t>
  </si>
  <si>
    <t>CDR_ECV04_35</t>
  </si>
  <si>
    <t>not selected|not selectedNOAA-11/AVHRR/2
NOAA-10/AVHRR/2
NOAA-14/AVHRR/2
NOAA-15/AVHRR/2NOAA-13 to NOAA-19, METOP-A, METOP-B (AVHRR/2, AVHRR/3), EOS-TERRA MODIS, EOS AQUA MODIS, ENVISAT/AATSR, ERS/ATSR</t>
  </si>
  <si>
    <t>not selected|not selected</t>
  </si>
  <si>
    <t>C5378DC1-7E32-4366-A9E1-415A40E58847</t>
  </si>
  <si>
    <t>CDR_ECV04_36</t>
  </si>
  <si>
    <t>not selected|not selectedNOAA-9/AVHRR/2 NOAA-10/AVHRR/2 NOAA-11/AVHRR/2 NOAA-12/AVHRR/2NOAA-13 to NOAA-19, METOP-A, METOP-B (AVHRR/2, AVHRR/3), EOS-TERRA MODIS, EOS AQUA MODIS, ENVISAT/AATSR, ERS/ATSR</t>
  </si>
  <si>
    <t>AF537600-65DE-4996-A257-CA693A8A606B</t>
  </si>
  <si>
    <t>Yes, planned</t>
  </si>
  <si>
    <t>CDR_ECV04_37</t>
  </si>
  <si>
    <t>0.5 deg x 0.5 deg</t>
  </si>
  <si>
    <t>F72E1BC9-F00C-4B2E-856B-C68A8BD18938</t>
  </si>
  <si>
    <t>Peter Leonard</t>
  </si>
  <si>
    <t>pleonard@sesda3.com</t>
  </si>
  <si>
    <t>Earth Energy Balance</t>
  </si>
  <si>
    <t>CDR_ECV04_39</t>
  </si>
  <si>
    <t>Nimbus 7</t>
  </si>
  <si>
    <t>SBUV</t>
  </si>
  <si>
    <t>SBUV-2</t>
  </si>
  <si>
    <t>Satellites:Nimbus 7/SBUV; NOAA-9, NOAA-11, NOAA-14, NOAA-16, NOAA-17, NOAA-18, NOAA-19/all SBUV-2</t>
  </si>
  <si>
    <t>2 x 5 km2</t>
  </si>
  <si>
    <t>N/A (Total Column)</t>
  </si>
  <si>
    <t>jay.r.herman@nasa.gov</t>
  </si>
  <si>
    <t>ftp, Mirador</t>
  </si>
  <si>
    <t>3E06AD42-C58B-4FFD-8323-FE54863538F1</t>
  </si>
  <si>
    <t>Radiation Budget, Cloud Feedback</t>
  </si>
  <si>
    <t>CDR_ECV04_4</t>
  </si>
  <si>
    <t>NOAA-6|AVHRR/2to NOAA-18 and AVHRR/3 and AVHRR/4</t>
  </si>
  <si>
    <t>98B645DC-C2EA-4E7E-BCD3-358AD5BC6783</t>
  </si>
  <si>
    <t>John Kimball</t>
  </si>
  <si>
    <t>johnk@ntsg.umt.edu</t>
  </si>
  <si>
    <t>NSIDC-0477</t>
  </si>
  <si>
    <t>Global Change Documentation Of Frozen Season Changes And Frozen Temperature Constraints To Vegetation Productivity, Land-atmosphere C Exchange, Evapotranspiration And Land Surface Water Mobility. The Ft Parameter Provides A Frozen Temperature Constra</t>
  </si>
  <si>
    <t>CDR_ECV04_40</t>
  </si>
  <si>
    <t>SMMR</t>
  </si>
  <si>
    <t>AQUA</t>
  </si>
  <si>
    <t>NOAA-7 / SMMR; DMSP  F-17, F-13, F-11, F-8 / all with SSM/I; Aqua / AMSR-E</t>
  </si>
  <si>
    <t>25-km (global); 3-12-km (Polar)</t>
  </si>
  <si>
    <t>Land surface</t>
  </si>
  <si>
    <t>Daily</t>
  </si>
  <si>
    <t>&gt;80% mean annual spatial classification accuracy</t>
  </si>
  <si>
    <t>Number field</t>
  </si>
  <si>
    <t>AA4175AA-8C02-45A8-8CB0-C611FCB64FB1</t>
  </si>
  <si>
    <t>Cloud Feedback Studies, Climate Modelling</t>
  </si>
  <si>
    <t>CDR_ECV04_41</t>
  </si>
  <si>
    <t>Envisat</t>
  </si>
  <si>
    <t>AATSR</t>
  </si>
  <si>
    <t>MERIS</t>
  </si>
  <si>
    <t>Envisat|AATSR||Envisat|MERIS</t>
  </si>
  <si>
    <t>9A6F33D6-0CFF-4179-87DA-3DA535693C55</t>
  </si>
  <si>
    <t xml:space="preserve"> MERIS</t>
  </si>
  <si>
    <t>Cloud Feedback, Radiation, Climate Modelling</t>
  </si>
  <si>
    <t>CDR_ECV04_42</t>
  </si>
  <si>
    <t>20 % bias</t>
  </si>
  <si>
    <t>EBCAC2DA-3387-460D-B818-BC6BB9961128</t>
  </si>
  <si>
    <t>CDR_ECV04_5</t>
  </si>
  <si>
    <t>20 g/m**2</t>
  </si>
  <si>
    <t>15 g/m**2</t>
  </si>
  <si>
    <t>54EC1B40-FE8D-44F7-89BC-AA27BF993F35</t>
  </si>
  <si>
    <t>Radiation Budget, Cloud Feedbacks</t>
  </si>
  <si>
    <t>CDR_ECV04_6</t>
  </si>
  <si>
    <t>CLOUD ICE EFFECTIVE RADIUS (COLUMN/PROFILE)</t>
  </si>
  <si>
    <t>NOAA-6|AVHRR/2through NOAA-18 and AVHRR/3 and AVHRR/4</t>
  </si>
  <si>
    <t>8E0DF5F1-43A9-4E2D-8DD5-AF7A093AF3D6</t>
  </si>
  <si>
    <t>Yes, new release of CM SAF (CM-05)</t>
  </si>
  <si>
    <t>Cloud Feedback, Radiation Budget</t>
  </si>
  <si>
    <t>CDR_ECV04_7</t>
  </si>
  <si>
    <t>NOAA-7 to NOAA-19 (AVHRR/2 and AVHRR/3); Metop-A AVHRR/2 and AVHRR/3</t>
  </si>
  <si>
    <t>10% bias
20% bias corrected rms</t>
  </si>
  <si>
    <t>2%/decade</t>
  </si>
  <si>
    <t>F19AAA6F-CA14-48C7-8450-61BAC1B7CCCF</t>
  </si>
  <si>
    <t>CDR_ECV04_9</t>
  </si>
  <si>
    <t>CLOUD IMAGERY</t>
  </si>
  <si>
    <t>Standard accuracy
15%
Target accuracy:
10%</t>
  </si>
  <si>
    <t>6FE0FDDE-7AA9-4DC7-9A77-184DF84D41E5</t>
  </si>
  <si>
    <t>CDR_ECV05_1</t>
  </si>
  <si>
    <t>PRECIPITATION INDEX (DAILY CUMULATIVE)</t>
  </si>
  <si>
    <t>not selected|not selectedDMSP; DMSP; NOAA; Aqua;  IR; national, regional, special, GTS collections SSMI; SSMIS; TOVS; AIRS;  geo-IR; global network of precipitation gauges</t>
  </si>
  <si>
    <t>30 (5 and 1)</t>
  </si>
  <si>
    <t>george.j.huffman@nasa.gov</t>
  </si>
  <si>
    <t>40E5691E-7693-45BC-8AB8-56F2C81B70B4</t>
  </si>
  <si>
    <t>LIQUID PRECIPITATION</t>
  </si>
  <si>
    <t>PRECIPITATION</t>
  </si>
  <si>
    <t>Precipitation</t>
  </si>
  <si>
    <t>Model Input, Gsmap, Tec.</t>
  </si>
  <si>
    <t>CDR_ECV05_2</t>
  </si>
  <si>
    <t>PRECIPITATION RATE (LIQUID) AT THE SURFACE</t>
  </si>
  <si>
    <t>09D14653-C07F-406A-9842-C43FC2ED9233</t>
  </si>
  <si>
    <t>http://dx.doi.org/10.5676/EUM_SAF_CM/HOAPS/V001</t>
  </si>
  <si>
    <t>Air Sea Interaction, Fluxes, Climate Modelling</t>
  </si>
  <si>
    <t>CDR_ECV05_3</t>
  </si>
  <si>
    <t>DMSP F-10|SSM/I||DMSP F-11|SSM/I||DMSP F-12|SSM/I||DMSP F-13|SSM/IDSMP-F-14/SSMI, DMSP-F-15/SSMI</t>
  </si>
  <si>
    <t>monthly, pentad composite</t>
  </si>
  <si>
    <t>20CA3CB0-4C30-4A29-BEBF-697E52C1C8BE</t>
  </si>
  <si>
    <t>Study Of Global Changes In Rain Patterns, Analysis Of Water Cycle</t>
  </si>
  <si>
    <t>CDR_ECV05_4</t>
  </si>
  <si>
    <t>DMSP F-8|SSM/I||DMSP F-10|SSM/I||DMSP F-11|SSM/I||DMSP F-13|SSM/IDMSP%20F-14%20through%20F-17%20are%20used%20as%20welland DMSP F-14, DMSP F-15, DMSP F-16, DMSP F-17.  SSM/I and SSM/IS.</t>
  </si>
  <si>
    <t>500 mm/yr</t>
  </si>
  <si>
    <t>4.8 mm/year/decade</t>
  </si>
  <si>
    <t>83AFCDD9-B05C-424B-B86C-401663FE8AC8</t>
  </si>
  <si>
    <t>Yes, new release of Precipitation Intensity TCDR R2</t>
  </si>
  <si>
    <t>CDR_ECV05_5</t>
  </si>
  <si>
    <t>1.6 mm/d</t>
  </si>
  <si>
    <t>0.03 mm/d</t>
  </si>
  <si>
    <t>87FC2992-A005-41E8-9D9E-D9A4C3C08CB5</t>
  </si>
  <si>
    <t>Yes, new release of Precipitation Intensity TCDR R3</t>
  </si>
  <si>
    <t>CDR_ECV05_6</t>
  </si>
  <si>
    <t>2C7BF787-9FB1-4CC1-B015-DA918FE95BD6</t>
  </si>
  <si>
    <t>Ron Kwok</t>
  </si>
  <si>
    <t>ron.kwok@jpl.nasa.gov</t>
  </si>
  <si>
    <t>Sea-ice drift</t>
  </si>
  <si>
    <t>JPL</t>
  </si>
  <si>
    <t>Ocean And Ice</t>
  </si>
  <si>
    <t>CDR_ECV05_7</t>
  </si>
  <si>
    <t>CSA</t>
  </si>
  <si>
    <t>SEA-ICE COVER</t>
  </si>
  <si>
    <t>RADARSAT-1</t>
  </si>
  <si>
    <t>SAR (RADARSAT)</t>
  </si>
  <si>
    <t>RADARSAT-1 and SAR (RADARSAT)</t>
  </si>
  <si>
    <t>0.01 m/s</t>
  </si>
  <si>
    <t>1929CF59-279A-4FE5-80F7-256833AF0EDD</t>
  </si>
  <si>
    <t>SOLID PRECIPITATION</t>
  </si>
  <si>
    <t>Janice Bytheway</t>
  </si>
  <si>
    <t>janice@atmos.colostate.edu</t>
  </si>
  <si>
    <t>Quantifying Precipitation With Uncertainty Estimates To Monitor Global And Regional Water And Energy Budgets</t>
  </si>
  <si>
    <t>CDR_ECV05_8</t>
  </si>
  <si>
    <t>Satellites: 300, 302, 303, 305, 306, 345, 381, 408, 409, 206, 215
Instruments: 451, 454, 414, 664</t>
  </si>
  <si>
    <t>~25</t>
  </si>
  <si>
    <t>resolution dependent</t>
  </si>
  <si>
    <t>TBD (Beta versions available now)</t>
  </si>
  <si>
    <t>A2E4C5FC-0BEF-4B5A-B02C-3ADAAA08483B</t>
  </si>
  <si>
    <t>CDR_ECV05_9</t>
  </si>
  <si>
    <t>Satellites: DMSP F-8, DMSP F-10, DMSP F-11, DMSP F-13, DMSP F-14, DMSP F-15, DMSP F-16, DMSP F-17, DMSP F-18, Aqua, TRMM.   
Instruments: SSM/I, SSM/IS, TMI, AMSR-E.</t>
  </si>
  <si>
    <t>BFB53D57-BA0D-48FC-A5FB-4654A47C70F3</t>
  </si>
  <si>
    <t>Earth Radiation And Feedbacks</t>
  </si>
  <si>
    <t>CDR_ECV06_1</t>
  </si>
  <si>
    <t>WMO</t>
  </si>
  <si>
    <t>DOWNWELLING LONG-WAVE RADIATION AT THE EARTH SURFACE</t>
  </si>
  <si>
    <t>not selected|not selectedAll Multi-agency JMA, CMA, NOAA, and EUMETSAT geostationary satellites and NOAA and EUMETSAT polar satellites all imagers</t>
  </si>
  <si>
    <t>20 W/m**2</t>
  </si>
  <si>
    <t>5 W/m**2</t>
  </si>
  <si>
    <t>1122B331-788A-491B-97D6-67F113CDF839</t>
  </si>
  <si>
    <t>EARTH RADIATION BUDGET (TOP-OF-ATMOSPHERE AND SURFACE)</t>
  </si>
  <si>
    <t>EARTH RADIATION BUDGET</t>
  </si>
  <si>
    <t>CM SAF MSG surface Radiation Edition 1</t>
  </si>
  <si>
    <t>Climate Research, Climate Model Validation And Evaluation, Solar Energy</t>
  </si>
  <si>
    <t>CDR_ECV06_10</t>
  </si>
  <si>
    <t>DOWNWELLING SHORT-WAVE RADIATION AT THE EARTH SURFACE</t>
  </si>
  <si>
    <t>Meteosat-8|SEVIRI||Meteosat-9|SEVIRI</t>
  </si>
  <si>
    <t>bias: 1.6 W/m_; absolute bias: 8 W/m_</t>
  </si>
  <si>
    <t>Meteosat-8|SEVIRI</t>
  </si>
  <si>
    <t>AF64FE6F-9AC3-421C-A382-140BEE22F5CC</t>
  </si>
  <si>
    <t>Yes, new release of Surface Incoming Solar Radiation</t>
  </si>
  <si>
    <t>CDR_ECV06_11</t>
  </si>
  <si>
    <t>monthly means</t>
  </si>
  <si>
    <t>15 W/m2</t>
  </si>
  <si>
    <t>4 W/m2</t>
  </si>
  <si>
    <t>B7A2119B-71D7-4F57-A7EA-041874C5F761</t>
  </si>
  <si>
    <t>Yes, new release of Surface Outgoing Longwave Radiation</t>
  </si>
  <si>
    <t>Radiation Budget</t>
  </si>
  <si>
    <t>CDR_ECV06_12</t>
  </si>
  <si>
    <t>5 W/m2</t>
  </si>
  <si>
    <t>9C992443-0805-4245-B551-2DABA656FBF7</t>
  </si>
  <si>
    <t>Yes, new release of Surface Downwelling Longwave Radiation</t>
  </si>
  <si>
    <t>Radiation Budget Studies</t>
  </si>
  <si>
    <t>CDR_ECV06_13</t>
  </si>
  <si>
    <t>A7283B08-4788-430B-9D10-AA0E8A0B78CF</t>
  </si>
  <si>
    <t>Yes, new release of Microwave Radiance FCDR</t>
  </si>
  <si>
    <t>CDR_ECV06_14</t>
  </si>
  <si>
    <t>1,25 K</t>
  </si>
  <si>
    <t>0.2 K</t>
  </si>
  <si>
    <t>8F3CC127-243F-49BE-851F-5FB5E85F9A17</t>
  </si>
  <si>
    <t>CDR_ECV06_15</t>
  </si>
  <si>
    <t>1.25 K</t>
  </si>
  <si>
    <t>F20D105B-A0BC-4E6B-962D-14DF5A638CAE</t>
  </si>
  <si>
    <t>planned CM SAF MSG TOA Reflected solar Radiative Flux Edition 2 (CM-21301)</t>
  </si>
  <si>
    <t>CDR_ECV06_16</t>
  </si>
  <si>
    <t>OUTGOING SHORT-WAVE RADIATION AT TOA</t>
  </si>
  <si>
    <t>GERB</t>
  </si>
  <si>
    <t>Meteosat-10</t>
  </si>
  <si>
    <t>Meteosat-8|GERB||Meteosat-9|GERB||Meteosat-10|GERB</t>
  </si>
  <si>
    <t>45x45 Km</t>
  </si>
  <si>
    <t>8 W/m2</t>
  </si>
  <si>
    <t>&lt; 4 W/m2/decade</t>
  </si>
  <si>
    <t>F2248FEA-1BCD-40D7-BEA8-AAE53189DA7D</t>
  </si>
  <si>
    <t>planned release of Reflected Solar Clear-Sky Radiative Fluxes (CM-21321)</t>
  </si>
  <si>
    <t>CDR_ECV06_17</t>
  </si>
  <si>
    <t>GERB, SEVIRI</t>
  </si>
  <si>
    <t>Meteosat-8|GERB||Meteosat-9|GERB||Meteosat-10|GERB||Meteosat-8|SEVIRIMeteosat-9 and Meteosat-10/SEVIRI</t>
  </si>
  <si>
    <t>9x9 Km</t>
  </si>
  <si>
    <t>8 W/m_</t>
  </si>
  <si>
    <t>F08516BF-ED7F-4012-AE38-364A790711D4</t>
  </si>
  <si>
    <t>CM SAF MSG TOA radiation edition 2 (CM-21331)</t>
  </si>
  <si>
    <t>Radiation  Budget Studies</t>
  </si>
  <si>
    <t>CDR_ECV06_18</t>
  </si>
  <si>
    <t>OUTGOING LONG-WAVE RADIATION AT TOA</t>
  </si>
  <si>
    <t>4 W/m_</t>
  </si>
  <si>
    <t>&lt; 4W/m_/decade</t>
  </si>
  <si>
    <t>AA12BAB3-56E6-4E7F-8DF1-ABC8B79AA0DE</t>
  </si>
  <si>
    <t>planned release of Emitted Thermal Clear-Sky Radiative Flux (CM-21351)</t>
  </si>
  <si>
    <t>CDR_ECV06_19</t>
  </si>
  <si>
    <t>Meteosat-8|GERB||Meteosat-9|GERB||Meteosat-10|GERB||Meteosat-8|SEVIRIMeteosat-9/SEVIRI; Meteosat-10/SEVIRI</t>
  </si>
  <si>
    <t>FADC47CF-0E06-46F9-BD2B-C09BB25BCCF1</t>
  </si>
  <si>
    <t>ISCCP</t>
  </si>
  <si>
    <t>CDR_ECV06_2</t>
  </si>
  <si>
    <t>not selected|not selectedMulti-agency JMS, CMA, NOAA, and EUMETSAT all geostationary satellites and NOAA and UEMETSAT polar satellites - all imagers</t>
  </si>
  <si>
    <t>15 w/m**2</t>
  </si>
  <si>
    <t>4DE4BE07-5594-4DC9-A9F9-85194AE89A18</t>
  </si>
  <si>
    <t>planned release of Meteosat Solar Surface Radiation TCDR (CM-23201)</t>
  </si>
  <si>
    <t>Radiation  Budget Studies, Solar Energy, Model Validation</t>
  </si>
  <si>
    <t>CDR_ECV06_20</t>
  </si>
  <si>
    <t>Meteosat-2|MVIRI||Meteosat-3|MVIRI||Meteosat-4|MVIRI||Meteosat-5|MVIRIMeteosat-6/MVIRI; Meteosat-7/MVIRI; Meteosat-8/SEVIRI; Meteosat-9/SEVIRI; Meteosat-10/SEVIRI;</t>
  </si>
  <si>
    <t>0.05x0.05 deg</t>
  </si>
  <si>
    <t>absolute bias: 15 W/m_</t>
  </si>
  <si>
    <t>0.4 (mm)</t>
  </si>
  <si>
    <t>909E7FE7-23BA-4466-85F0-DEEAE4FBDF51</t>
  </si>
  <si>
    <t>planned 2nd release of Meteosat Solar Surface Radiation TCDR (CM-23202)</t>
  </si>
  <si>
    <t>CDR_ECV06_21</t>
  </si>
  <si>
    <t>3 W/m_/decade</t>
  </si>
  <si>
    <t>1CB6087E-E391-4FA0-81BB-F531CF76B6EA</t>
  </si>
  <si>
    <t>planned release of Meteosat TOA Reflected Solar All-Sky Radiative Flux (CM-23311)</t>
  </si>
  <si>
    <t>CDR_ECV06_22</t>
  </si>
  <si>
    <t>&lt; 4 W/m_/decade</t>
  </si>
  <si>
    <t>7A670076-7003-44E7-9D03-60628CEEF1C1</t>
  </si>
  <si>
    <t>planned release of TOA Emitted Thermal All-Sky Radiative Flux (CM-23341)</t>
  </si>
  <si>
    <t>CDR_ECV06_23</t>
  </si>
  <si>
    <t>Meteosat-2|MVIRI||Meteosat-3|MVIRI||Meteosat-4|MVIRI||Meteosat-5|MVIRIMeteosat-5/MVIRI; Meteosat-6/MVIRI; Meteosat-7/MVIRI; Meteosat-8/SEVIRI; Meteosat-9/SEVIRI; Meteosat-10/SEVIRI;</t>
  </si>
  <si>
    <t>4W/m2</t>
  </si>
  <si>
    <t>FFFFC410-E8B4-4904-868F-BB3A6B8E4846</t>
  </si>
  <si>
    <t>Townshend Joe Sexton</t>
  </si>
  <si>
    <t>glcf@umd.edu</t>
  </si>
  <si>
    <t>Land Cover And Above Ground Biomass Estimation</t>
  </si>
  <si>
    <t>CDR_ECV06_25</t>
  </si>
  <si>
    <t>USGS</t>
  </si>
  <si>
    <t>LAND SURFACE IMAGERY</t>
  </si>
  <si>
    <t>Landsat-1</t>
  </si>
  <si>
    <t>Landsat-2</t>
  </si>
  <si>
    <t>Landsat-3</t>
  </si>
  <si>
    <t>Landsat-4</t>
  </si>
  <si>
    <t>Landsat-5</t>
  </si>
  <si>
    <t>Landsat-7</t>
  </si>
  <si>
    <t>Landsat-1|not selected||Landsat-2|not selected||Landsat-3|not selected||Landsat-4|not selectedLandsat-5, Landsat-7</t>
  </si>
  <si>
    <t>&gt;90%</t>
  </si>
  <si>
    <t>1AAAA1B0-E946-4789-9825-4501FF1193D6</t>
  </si>
  <si>
    <t>REGIONAL AND GLOBAL ABOVE-GROUND FOREST BIOMASS</t>
  </si>
  <si>
    <t>ABOVE-GROUND BIOMASS</t>
  </si>
  <si>
    <t>CDR_ECV06_3</t>
  </si>
  <si>
    <t>4FCF892E-F1DF-4765-9F93-E0D32F0BB89C</t>
  </si>
  <si>
    <t>CM SAF  MSG TOA radiation Edition 1</t>
  </si>
  <si>
    <t>Climate Research, Model Evaluation</t>
  </si>
  <si>
    <t>CDR_ECV06_4</t>
  </si>
  <si>
    <t>Meteosat-8|GERB||Meteosat-9|GERB  SEVIRI on both satellites.</t>
  </si>
  <si>
    <t>45 km x 45 km</t>
  </si>
  <si>
    <t>daily, monthly, monthly mean diurnal cycle</t>
  </si>
  <si>
    <t>monthly (rms): 2 W/m_
daily (rms): 3.6 W/m_",n/a"</t>
  </si>
  <si>
    <t>E7811A23-1E69-4807-A483-774F5F369409</t>
  </si>
  <si>
    <t>CM SAF MSG TOA radiation Edition 1</t>
  </si>
  <si>
    <t>CDR_ECV06_5</t>
  </si>
  <si>
    <t>Meteosat-8|GERB||Meteosat-9|GERB</t>
  </si>
  <si>
    <t>daily, monthly meand diurnal cycle, monthly</t>
  </si>
  <si>
    <t>monthly (rms): 3 W/m_
daily (rms): 5.5 W/m_</t>
  </si>
  <si>
    <t>Meteosat-8|GERB</t>
  </si>
  <si>
    <t>FE86BCE4-A8D4-44FE-B4F4-EDF5B9D21E65</t>
  </si>
  <si>
    <t>Climate Research, Climate Model Validation And Evaluation</t>
  </si>
  <si>
    <t>CDR_ECV06_6</t>
  </si>
  <si>
    <t>bias: 9.6 W/m-2</t>
  </si>
  <si>
    <t>A097C32F-B0F0-4A91-BA9E-BB21C92726FD</t>
  </si>
  <si>
    <t>CLARA A1 Edition 1</t>
  </si>
  <si>
    <t>Climate Research</t>
  </si>
  <si>
    <t>CDR_ECV06_7</t>
  </si>
  <si>
    <t>NOAA-11|AVHRR/2||NOAA-10|AVHRR/2||NOAA-14|AVHRR/2||NOAA-15|AVHRR/2  more NOAA-Satellites,   MEtop A AVHRR/3 and AVHRR/2</t>
  </si>
  <si>
    <t>10 W/m-2</t>
  </si>
  <si>
    <t>4888BA4A-4D45-4D5A-A7BB-C41419899F6F</t>
  </si>
  <si>
    <t>CLARA A1 edition 1</t>
  </si>
  <si>
    <t>CDR_ECV06_8</t>
  </si>
  <si>
    <t>EARTH SURFACE ALBEDO</t>
  </si>
  <si>
    <t>NOAA-12|AVHRR/2||NOAA-10|AVHRR/2||NOAA-15|AVHRR/2||NOAA-17|AVHRR/2and more NOAA   MEtop Satellites equipped with aVHRR/2   AVHRR/3</t>
  </si>
  <si>
    <t>pentad, monthly</t>
  </si>
  <si>
    <t>24% relative</t>
  </si>
  <si>
    <t>5 % per decade</t>
  </si>
  <si>
    <t>EBA574B1-F607-46BD-9BA6-503912CD0181</t>
  </si>
  <si>
    <t>CM SAF Surface Radiation MVIRI Data Set Edition 1.0</t>
  </si>
  <si>
    <t>Climate Monitoring, Solar Radiation Application, Climate Research</t>
  </si>
  <si>
    <t>CDR_ECV06_9</t>
  </si>
  <si>
    <t>Meteosat-4|MVIRI||Meteosat-2|MVIRI||Meteosat-3|MVIRI||Meteosat-5|MVIRI  METEOSAT 6 &amp; 7 MVIRI</t>
  </si>
  <si>
    <t>0.03 x 0.03 deg</t>
  </si>
  <si>
    <t>4.24 W/m-2 vs. BSRN sites</t>
  </si>
  <si>
    <t>vs.GEBA: -1.76 W/m_/decade</t>
  </si>
  <si>
    <t>047EE44D-93BB-4189-8054-E8937F2EB1F0</t>
  </si>
  <si>
    <t>SBUV2/NOAA-17 Ozone (O3) Profile and Total Column Ozone Monthly L3 Global 5.0deg Lat Zones (SBUV2N17L3zm.1.00)</t>
  </si>
  <si>
    <t>Total Column Ozone And Ozone Profiles</t>
  </si>
  <si>
    <t>CDR_ECV07_10</t>
  </si>
  <si>
    <t>NOAA-17/SBUV</t>
  </si>
  <si>
    <t>5 degrees</t>
  </si>
  <si>
    <t>Monthly</t>
  </si>
  <si>
    <t>1 Dobson unit</t>
  </si>
  <si>
    <t>C392697B-EE69-4B8E-A991-35262231ACFD</t>
  </si>
  <si>
    <t>TOTAL COLUMN OZONE</t>
  </si>
  <si>
    <t>OZONE</t>
  </si>
  <si>
    <t>SBUV2/NOAA-18 Ozone (O3) Profile and Total Column Ozone Monthly L3 Global 5.0deg Lat Zones (SBUV2N18L3zm.1.00)</t>
  </si>
  <si>
    <t>CDR_ECV07_11</t>
  </si>
  <si>
    <t>NOAA-18/SBUV</t>
  </si>
  <si>
    <t>60A13E84-9E61-4FB8-B28E-917D7DE5F3AE</t>
  </si>
  <si>
    <t>SBUV2/NOAA-19 Ozone (O3) Profile and Total Column Ozone Monthly L3 Global 5.0deg Lat Zones (SBUV2N19L3zm.1.00)</t>
  </si>
  <si>
    <t>CDR_ECV07_12</t>
  </si>
  <si>
    <t>NOAA-19/SBUV</t>
  </si>
  <si>
    <t>D38E26E1-0107-4961-8475-7A3C6749260B</t>
  </si>
  <si>
    <t>CDR_ECV07_13</t>
  </si>
  <si>
    <t>TIROS N|HIRS/2||NOAA-6|HIRS/2Series continued with NOAA-7 through NOAA-19 with follow-on instruments</t>
  </si>
  <si>
    <t>240AD987-9C48-4752-98BA-95A903005DF1</t>
  </si>
  <si>
    <t>Mireille Paulin</t>
  </si>
  <si>
    <t>mireille.paulin@cnes.fr</t>
  </si>
  <si>
    <t>CNES</t>
  </si>
  <si>
    <t>Climate Research, Ozone Depletion Monitoring, Climate Inter Annual Variability</t>
  </si>
  <si>
    <t>CDR_ECV07_14</t>
  </si>
  <si>
    <t>Others (TBD)</t>
  </si>
  <si>
    <t>OZONE PROFILE</t>
  </si>
  <si>
    <t>ppm</t>
  </si>
  <si>
    <t>6 (3 partial column 0-6km, 0-12km; 0-18km))</t>
  </si>
  <si>
    <t>0,5</t>
  </si>
  <si>
    <t>5 DU</t>
  </si>
  <si>
    <t>web interface</t>
  </si>
  <si>
    <t>E335175F-C18E-464A-AE58-6B9319598AD1</t>
  </si>
  <si>
    <t>OZONE PROFILES</t>
  </si>
  <si>
    <t>lucien.froidevaux@jpl.nasa.gov</t>
  </si>
  <si>
    <t>Ozone Radiative Heating And Impact On Dynamics</t>
  </si>
  <si>
    <t>CDR_ECV07_15</t>
  </si>
  <si>
    <t>SAGE-AEM-2</t>
  </si>
  <si>
    <t>SAGE 1</t>
  </si>
  <si>
    <t>ERBS</t>
  </si>
  <si>
    <t>Sage II</t>
  </si>
  <si>
    <t>MLS (EOS-Aura)</t>
  </si>
  <si>
    <t>SAGE/AEM-2/SAGE I, ERBS/SAGE II, UARS/HALOE, UARS/MLS, SCISAT-1/ACE-FTS, Aura/MLS (EOS-Aura).</t>
  </si>
  <si>
    <t>3799C597-0532-4AEF-8689-31247C99BBD2</t>
  </si>
  <si>
    <t>Stella M L Melo</t>
  </si>
  <si>
    <t>stella.melo@asc-csa.gc.ca</t>
  </si>
  <si>
    <t>Sparc Data Initiative, Esa Climate Change Initiative; Spin Si2n, Sparc Ccmval2 Project;</t>
  </si>
  <si>
    <t>CDR_ECV07_16</t>
  </si>
  <si>
    <t>Odin</t>
  </si>
  <si>
    <t>OSIRIS</t>
  </si>
  <si>
    <t>Odin/OSIRIS</t>
  </si>
  <si>
    <t>local</t>
  </si>
  <si>
    <t>1.5 km</t>
  </si>
  <si>
    <t>measurements to within 2% from 18 to 53 km altitude</t>
  </si>
  <si>
    <t>User interface is web based: http://osirus.usask.ca/?q=node/280</t>
  </si>
  <si>
    <t>Website is the main mechanism for data dissemination together with presence in conferences and workshops of relevance</t>
  </si>
  <si>
    <t>E659F26B-0499-40BB-A0ED-D45B4FFC0D81</t>
  </si>
  <si>
    <t xml:space="preserve"> SCSIAT</t>
  </si>
  <si>
    <t xml:space="preserve"> SAGE-III</t>
  </si>
  <si>
    <t xml:space="preserve"> UARS</t>
  </si>
  <si>
    <t>BUV/Nimbus-04 Ozone (O3) Profile and Total Column Ozone Monthly L3 Global 5.0deg Lat Zones (BUVN04L3zm.1.00)</t>
  </si>
  <si>
    <t>Two Tcdrs Are Supported - Ozone Profiles And Total Column Ozone</t>
  </si>
  <si>
    <t>CDR_ECV07_4</t>
  </si>
  <si>
    <t>Nimbus-4</t>
  </si>
  <si>
    <t>BUV</t>
  </si>
  <si>
    <t>Nimbus-04/BUV</t>
  </si>
  <si>
    <t>email field</t>
  </si>
  <si>
    <t>BEA78E1E-4753-4B7C-B90C-B973BCB72616</t>
  </si>
  <si>
    <t>SBUV/Nimbus-07 Ozone (O3) Profile and Total Column Ozone Monthly L3 Global 5.0deg Lat Zones (SBUVN07L3zm.1.00)</t>
  </si>
  <si>
    <t>Supports Two Tcdrs - Total Column Ozone And Ozone Profiles</t>
  </si>
  <si>
    <t>CDR_ECV07_5</t>
  </si>
  <si>
    <t>Nimbus-7</t>
  </si>
  <si>
    <t>NIMBUS-7/SBUV</t>
  </si>
  <si>
    <t>ftp, OPeNDAP, MIrador</t>
  </si>
  <si>
    <t>123CE376-42AF-45C8-8CEB-93BE65129318</t>
  </si>
  <si>
    <t>SBUV2/NOAA-09 Ozone (O3) Profile and Total Column Ozone Monthly L3 Global 5.0deg Lat Zones (SBUV2N09L3zm.1.00)</t>
  </si>
  <si>
    <t>CDR_ECV07_6</t>
  </si>
  <si>
    <t>NOAA-9/SBUV</t>
  </si>
  <si>
    <t>ftp,OPeNDAP, Mirador</t>
  </si>
  <si>
    <t>7A050047-3C79-4F6F-8198-0DB0F056E3F6</t>
  </si>
  <si>
    <t>SBUV2/NOAA-11 Ozone (O3) Profile and Total Column Ozone Monthly L3 Global 5.0deg Lat Zones (SBUV2N11L3zm.1.00)</t>
  </si>
  <si>
    <t>CDR_ECV07_7</t>
  </si>
  <si>
    <t>NOAA-11/SBUV</t>
  </si>
  <si>
    <t>BC8033E1-65EE-4CA6-97C2-31EAB25F72D1</t>
  </si>
  <si>
    <t>SBUV2/NOAA-14 Ozone (O3) Profile and Total Column Ozone Monthly L3 Global 5.0deg Lat Zones (SBUV2N14L3zm.1.00)</t>
  </si>
  <si>
    <t>CDR_ECV07_8</t>
  </si>
  <si>
    <t>NOAA-14/SBUV</t>
  </si>
  <si>
    <t>ftp, OPenDAP, Mirador</t>
  </si>
  <si>
    <t>C81D65C1-351C-4810-BB09-BAEB20C8AA3D</t>
  </si>
  <si>
    <t>SBUV2/NOAA-16 Ozone (O3) Profile and Total Column Ozone Monthly L3 Global 5.0deg Lat Zones (SBUV2N16L3zm.1.00)</t>
  </si>
  <si>
    <t>CDR_ECV07_9</t>
  </si>
  <si>
    <t>NOAA-16/SBUV</t>
  </si>
  <si>
    <t>Data Dissemination Mechanisms (e.g. FTP, dispatch of media by post, ...)</t>
  </si>
  <si>
    <t>346876C4-A3D3-4A60-B996-5ADA04D85FED</t>
  </si>
  <si>
    <t>NOAA CDR AOT_AVHRR_Zhao</t>
  </si>
  <si>
    <t>CDR_ECV09_1</t>
  </si>
  <si>
    <t>AEROSOL OPTICAL DEPTH (COLUMN/PROFILE)</t>
  </si>
  <si>
    <t>NOAA-7|AVHRR/2through NOAA-18 and AVHRR/3 and AVHRR/4</t>
  </si>
  <si>
    <t>Total column</t>
  </si>
  <si>
    <t>Xuepeng.Zhao@noaa.gov</t>
  </si>
  <si>
    <t>C561B5F7-B4A0-4C9C-AACD-F26689AA4356</t>
  </si>
  <si>
    <t>AEROSOL OPTICAL DEPTH</t>
  </si>
  <si>
    <t>AEROSOL PROPERTIES</t>
  </si>
  <si>
    <t>N. Christina Hsu</t>
  </si>
  <si>
    <t>Christina.Hsu@nasa.gov</t>
  </si>
  <si>
    <t>SWDB_L3M10.003</t>
  </si>
  <si>
    <t>Aerosol Forcing In Earth's Radiation Budget; Aerosol/cloud/precipitation Interactions</t>
  </si>
  <si>
    <t>CDR_ECV09_10</t>
  </si>
  <si>
    <t>SeaStar</t>
  </si>
  <si>
    <t>SeaWiFS</t>
  </si>
  <si>
    <t>SeaStar/SeaWiFS</t>
  </si>
  <si>
    <t>100 km</t>
  </si>
  <si>
    <t>total column</t>
  </si>
  <si>
    <t>monthly mean (i.e., ~30 days)</t>
  </si>
  <si>
    <t>0.03 15% over ocean; 0.05 20% over land</t>
  </si>
  <si>
    <t>0.02 over the 13 years of mission</t>
  </si>
  <si>
    <t>FTP, Mirador</t>
  </si>
  <si>
    <t>Dataset has already been released to the public</t>
  </si>
  <si>
    <t>0D338D0D-EBB4-4045-A49B-936E82E62EF0</t>
  </si>
  <si>
    <t>CM SAF MSG SEVIRI Aerosol edition 1</t>
  </si>
  <si>
    <t>Climate Research, Cloud-aerosol Interactions</t>
  </si>
  <si>
    <t>CDR_ECV09_11</t>
  </si>
  <si>
    <t>0B7531C7-8475-4D2C-AEDE-2563BBF9E528</t>
  </si>
  <si>
    <t>planned release of Meteosat Aerosol Optical Depth (CM-23101)</t>
  </si>
  <si>
    <t>CDR_ECV09_12</t>
  </si>
  <si>
    <t>&lt; 0.2/decade</t>
  </si>
  <si>
    <t>AADA217F-31BD-4772-99AA-538662C29A11</t>
  </si>
  <si>
    <t>Sparc Data Initiative, Esa Climate Change Initiative,</t>
  </si>
  <si>
    <t>CDR_ECV09_13</t>
  </si>
  <si>
    <t>AEROSOL EXTINCTION / BACKSCATTER (COLUMN/PROFILE)</t>
  </si>
  <si>
    <t>Information available at: http://osirus.usask.ca/?q=node/244</t>
  </si>
  <si>
    <t>user interface is done via web - contacts are included there: http://osirus.usask.ca/</t>
  </si>
  <si>
    <t>Web page
available via ESA data portal as OSIRIS is an ESA third part mission</t>
  </si>
  <si>
    <t>A8ACEAA6-E75C-4A57-ACD6-4EF11A6ED59C</t>
  </si>
  <si>
    <t>CDR_ECV09_2</t>
  </si>
  <si>
    <t>Standard accuracy:
0.1 (scene ta_670,865)
Target accuracy:
0.05 (Scene ta_670865)</t>
  </si>
  <si>
    <t>7462DB58-B7C1-4AE9-98B7-25672769E561</t>
  </si>
  <si>
    <t>AEROSOL SINGLE SCATTERING ALBEDO</t>
  </si>
  <si>
    <t>CDR_ECV09_3</t>
  </si>
  <si>
    <t>Standard accuracy
0.15(scene ta_380)
Target accuracy:
0.1(scene ta_380)</t>
  </si>
  <si>
    <t>7B1ABE81-8988-44FB-A929-B0A54396D2C7</t>
  </si>
  <si>
    <t>AEROSOL EXTINCTION PROFILES</t>
  </si>
  <si>
    <t>CDR_ECV09_4</t>
  </si>
  <si>
    <t>Standard accuracy:
0.15(scene ta_670865)
Target accuracy:
0.1(scene ta_670865)</t>
  </si>
  <si>
    <t>E388DB38-263F-4BCD-BA2C-65109D0D927A</t>
  </si>
  <si>
    <t>Thomas Holzer-Popp</t>
  </si>
  <si>
    <t>thomas.holzer-popp@dlr.de</t>
  </si>
  <si>
    <t>Aerosol Monitoring</t>
  </si>
  <si>
    <t>CDR_ECV09_5</t>
  </si>
  <si>
    <t>DLR</t>
  </si>
  <si>
    <t>ERS-2</t>
  </si>
  <si>
    <t>ATSR-2</t>
  </si>
  <si>
    <t>ERS-2|ATSR-2||Envisat|AATSR</t>
  </si>
  <si>
    <t>10 km</t>
  </si>
  <si>
    <t>daily / 512 km swath</t>
  </si>
  <si>
    <t>rmse 0.08</t>
  </si>
  <si>
    <t>not yet assessed</t>
  </si>
  <si>
    <t>TCDR</t>
  </si>
  <si>
    <t>94BECFF6-4CAC-4F16-B49C-79A66AA87CCD</t>
  </si>
  <si>
    <t>SWDB_L2.003</t>
  </si>
  <si>
    <t>CDR_ECV09_6</t>
  </si>
  <si>
    <t>not selected|not selected||not selected|not selectedSeaStar/SeaWiFS</t>
  </si>
  <si>
    <t>12km</t>
  </si>
  <si>
    <t>Covering the whole globe in 2 days</t>
  </si>
  <si>
    <t>DC506C56-8E97-4E9B-9A1D-E9F0BC2E920B</t>
  </si>
  <si>
    <t>SWDB_L305.003</t>
  </si>
  <si>
    <t>CDR_ECV09_7</t>
  </si>
  <si>
    <t>50 km</t>
  </si>
  <si>
    <t>5E39DADD-85D7-4EB9-A5B9-BA2B0009BCB9</t>
  </si>
  <si>
    <t>SWDB_L310.003</t>
  </si>
  <si>
    <t>CDR_ECV09_8</t>
  </si>
  <si>
    <t>131AD538-4069-45CC-9B82-06DA506C341C</t>
  </si>
  <si>
    <t>SWDB_L3M05.003</t>
  </si>
  <si>
    <t>CDR_ECV09_9</t>
  </si>
  <si>
    <t>not selected|not selectedSeaStar/SeaWiFS</t>
  </si>
  <si>
    <t>B66592ED-D4E3-4C1D-AE17-F8BE987E7B53</t>
  </si>
  <si>
    <t>1- Sparc Data Initiative (intercomparison Of Satellite Climatologies) Contributing Data From Ace-fts For ~20 Species. 
2- Esa Sparc Initiative (spin) Ace-fts Climatologies From Sparc Data Initiative Have Been Contributed To This Effort To Develop Long-ter</t>
  </si>
  <si>
    <t>CDR_ECV10_1</t>
  </si>
  <si>
    <t>ATMOSPHERIC CHEMISTRY - CH4 (COLUMN/PROFILE)</t>
  </si>
  <si>
    <t>SCISAT</t>
  </si>
  <si>
    <t>SCISAT/ACE-FTS</t>
  </si>
  <si>
    <t>3-4 km</t>
  </si>
  <si>
    <t>occultation measurements (sunset/sunrize conditions)</t>
  </si>
  <si>
    <t>info@scisat.ca</t>
  </si>
  <si>
    <t>http://www.ace.uwaterloo.ca/data.html</t>
  </si>
  <si>
    <t>E1DE9C6D-69C5-46CD-81FC-2886AAB60AF6</t>
  </si>
  <si>
    <t>CH4</t>
  </si>
  <si>
    <t>CARBON DIOXIDE, METHANE, AND GREENHOUSE GASES</t>
  </si>
  <si>
    <t>AMV</t>
  </si>
  <si>
    <t>CDR_ECV11_1</t>
  </si>
  <si>
    <t>GMS-4</t>
  </si>
  <si>
    <t>VISSR (GMS-4)</t>
  </si>
  <si>
    <t>MTSAT-1R</t>
  </si>
  <si>
    <t>JAMI/MTSAT-1R</t>
  </si>
  <si>
    <t>GMS-4|VISSR (GMS-4)||GMS-5|VISSR (GMS-5)||MTSAT-1R|JAMI/MTSAT-1R||MTSAT-2|Imager</t>
  </si>
  <si>
    <t>0.5degree</t>
  </si>
  <si>
    <t>6hourly</t>
  </si>
  <si>
    <t>88A3F0AA-5C3B-456E-91FD-F7CF7827145C</t>
  </si>
  <si>
    <t>UPPER-AIR WIND</t>
  </si>
  <si>
    <t>EO:EUM:DAT:MFG:CMW1</t>
  </si>
  <si>
    <t>Nwp Model Based Reanalysis</t>
  </si>
  <si>
    <t>CDR_ECV11_2</t>
  </si>
  <si>
    <t>0.5 deg</t>
  </si>
  <si>
    <t>6 hourly at synoptic times</t>
  </si>
  <si>
    <t>never studied</t>
  </si>
  <si>
    <t>5001C8EC-9DB2-400D-85A9-C6E4239B19F7</t>
  </si>
  <si>
    <t>EO:EUM:DAT:MFG:CMW1-IODC</t>
  </si>
  <si>
    <t>CDR_ECV11_3</t>
  </si>
  <si>
    <t>214D16F5-5546-41C8-A4CE-420009F7EB18</t>
  </si>
  <si>
    <t>NOAA CDRP</t>
  </si>
  <si>
    <t>Climate Sba</t>
  </si>
  <si>
    <t>CDR_ECV12_1</t>
  </si>
  <si>
    <t>SSMII</t>
  </si>
  <si>
    <t>DMSP F-8/SSMII; DMSP F-11/SSMI; DMSP F-13/SSMI</t>
  </si>
  <si>
    <t>na</t>
  </si>
  <si>
    <t>http://www.ncdc.noaa.gov/cdr/operationalcdrs.html</t>
  </si>
  <si>
    <t>quarterly</t>
  </si>
  <si>
    <t>7B9B965B-7681-4794-9607-CBAAD22E2163</t>
  </si>
  <si>
    <t>SEA-ICE CONCENTRATION/EXTENT/EDGE</t>
  </si>
  <si>
    <t>SEA ICE</t>
  </si>
  <si>
    <t>Sea ice concentration</t>
  </si>
  <si>
    <t>CDR_ECV12_2</t>
  </si>
  <si>
    <t>8378FCC9-9B74-45EE-8AF0-DF003CD48C05</t>
  </si>
  <si>
    <t>Near Real Time Monitoring</t>
  </si>
  <si>
    <t>CDR_ECV12_3</t>
  </si>
  <si>
    <t>250m</t>
  </si>
  <si>
    <t>Standard accuracy 5%
Target accuracy 3%</t>
  </si>
  <si>
    <t>2C28BAD8-558E-4EF0-92F3-A608D17A6E97</t>
  </si>
  <si>
    <t>MEaSUREs Antarctic Grounding Line from Differential Satellite Radar Interferometry (NSIDC-0498)</t>
  </si>
  <si>
    <t>Ice Sheet Dynamics, Ice Sheet Modeling, Ice Sheet Mass Balance, Sea Level Contribution From Antarctica</t>
  </si>
  <si>
    <t>CDR_ECV12_4</t>
  </si>
  <si>
    <t>GLACIER MOTION</t>
  </si>
  <si>
    <t>SAR</t>
  </si>
  <si>
    <t>RADARSAT-2</t>
  </si>
  <si>
    <t>ERS-1</t>
  </si>
  <si>
    <t>ALOS</t>
  </si>
  <si>
    <t>L-band SAR</t>
  </si>
  <si>
    <t>RADARSAT-1; RADARSAT-2; ERS-1; ERS-2; ALOS.    L-band SAR (alos); SAR (ers and radarsat)</t>
  </si>
  <si>
    <t>900 m</t>
  </si>
  <si>
    <t>annual (for regional maps); NOTE: dataset is not continuous over the period covered</t>
  </si>
  <si>
    <t>17 m/yr</t>
  </si>
  <si>
    <t>SAR-L</t>
  </si>
  <si>
    <t>nsidc@nsidc.org</t>
  </si>
  <si>
    <t>ASCII</t>
  </si>
  <si>
    <t>74B972D4-8D2A-4BBD-8D0D-A1138F89436F</t>
  </si>
  <si>
    <t>ICE-SHEET ELEVATION CHANGES</t>
  </si>
  <si>
    <t>ICE SHEETS</t>
  </si>
  <si>
    <t xml:space="preserve"> RADARSAT-2</t>
  </si>
  <si>
    <t xml:space="preserve"> SAR (RADARSAT)</t>
  </si>
  <si>
    <t xml:space="preserve"> ERS-1</t>
  </si>
  <si>
    <t xml:space="preserve"> ERS-2</t>
  </si>
  <si>
    <t xml:space="preserve"> ALOS.</t>
  </si>
  <si>
    <t>MEaSUREs InSAR-Based Ice Velocity Maps of Central Antarctica: 1997 and 2009 (NSIDC-0525)</t>
  </si>
  <si>
    <t>CDR_ECV12_5</t>
  </si>
  <si>
    <t>ENVISAT</t>
  </si>
  <si>
    <t>ASAR (envisat)</t>
  </si>
  <si>
    <t>ENVISAT; RADARSAT-1; RADARSAT-2; ERS-1; ERS-2; ALOS.   ASAR (envisat); L-band SAR (alos); SAR (ERS and RADARSAT)</t>
  </si>
  <si>
    <t>annual (for regional maps)</t>
  </si>
  <si>
    <t>ASAR</t>
  </si>
  <si>
    <t>43E98B68-21AA-4A52-A48B-02DD6F71278C</t>
  </si>
  <si>
    <t>ICE VELOCITY</t>
  </si>
  <si>
    <t xml:space="preserve"> RADARSAT-1</t>
  </si>
  <si>
    <t xml:space="preserve"> SAR-L</t>
  </si>
  <si>
    <t xml:space="preserve"> ALOS</t>
  </si>
  <si>
    <t>CDR_ECV12_6</t>
  </si>
  <si>
    <t>23F4F72A-E2C7-4E94-B035-B0FA6F763796</t>
  </si>
  <si>
    <t>OSI 409</t>
  </si>
  <si>
    <t>Sea Ice Extent Monitoring</t>
  </si>
  <si>
    <t>CDR_ECV12_7</t>
  </si>
  <si>
    <t>12.5 km</t>
  </si>
  <si>
    <t>daily</t>
  </si>
  <si>
    <t>7% for SMMR
1-6% for SSM/I</t>
  </si>
  <si>
    <t>not studied</t>
  </si>
  <si>
    <t>osisaf-manager@met.no.</t>
  </si>
  <si>
    <t>480522CF-1469-4D8F-A446-D0106525ACC2</t>
  </si>
  <si>
    <t>David Robinson</t>
  </si>
  <si>
    <t>david.robinson@rutgers.edu</t>
  </si>
  <si>
    <t>8.2 Climate Change And Variability, 8.4 Water And Energy Cycle, 8.7 Cryosphere</t>
  </si>
  <si>
    <t>CDR_ECV12_8</t>
  </si>
  <si>
    <t>SSMR</t>
  </si>
  <si>
    <t>SSMIS</t>
  </si>
  <si>
    <t>DMSP and SSM/I</t>
  </si>
  <si>
    <t>7AD9B1DE-421E-435E-8FC1-1D0F4153FDA9</t>
  </si>
  <si>
    <t>Records Can Be Used For Several Ecv's: Earth Radiation Budget, Lakes, Glaciers And Icecaps, Snow Cover, Albedo, Land Cover, Fapar, Lai, Above-ground Biomass, Fire Disturbance</t>
  </si>
  <si>
    <t>CDR_ECV12_9</t>
  </si>
  <si>
    <t>LAND COVER</t>
  </si>
  <si>
    <t>Landsat-1|not selected||Landsat-2|not selected||Landsat-3|not selected||Landsat-4|not selectedLandsat-5 and Landsat-7</t>
  </si>
  <si>
    <t>TOPEX, POSEIDON-1,TMR, POSEIDON-2, JMR, POSEIDON-3, AMR, SSMI,GPS,Tide gauge network</t>
  </si>
  <si>
    <t>9E751C5F-83B2-4EB5-896E-11910E23E062</t>
  </si>
  <si>
    <t>HIGH-RESOLUTION MAPS OF LAND-COVER TYPE</t>
  </si>
  <si>
    <t>H. K. Ramapriyan; Brian Beckley</t>
  </si>
  <si>
    <t>PODAAC-GMSLM-TJ121</t>
  </si>
  <si>
    <t>Global And Regional Mean Sea-level</t>
  </si>
  <si>
    <t>CDR_ECV13_1</t>
  </si>
  <si>
    <t>SEA LEVEL</t>
  </si>
  <si>
    <t>Topex-Poseidon</t>
  </si>
  <si>
    <t>Poseidon-1</t>
  </si>
  <si>
    <t>Jason-1</t>
  </si>
  <si>
    <t>OSTM (Jason-2)</t>
  </si>
  <si>
    <t>Poseidon-1, TMR, Poseidon-2, AMR, Doris, Doris-NG, LRR, LRA, GPS, Grace</t>
  </si>
  <si>
    <t>Topex-Poseidon|not selected||Jason-1|not selected||OSTM (Jason-2)|not selectedTOPEX, POSEIDON-1,TMR, POSEIDON-2, JMR, POSEIDON-3, AMR, DORIS, DORIS-NG, LRR, LRA, GPS, GRACE</t>
  </si>
  <si>
    <t>156 km at equator</t>
  </si>
  <si>
    <t>6 km</t>
  </si>
  <si>
    <t>0.4 mm/yr</t>
  </si>
  <si>
    <t>0.12 mm/yr  /- 0.4 mm/yr</t>
  </si>
  <si>
    <t>TMR</t>
  </si>
  <si>
    <t>Topex-Poseidon|not selected||Jason-1|not selected||OSTM (Jason-2)|not selected</t>
  </si>
  <si>
    <t>3A9696EA-E94A-4F88-B881-621949471472</t>
  </si>
  <si>
    <t>SEA-LEVEL</t>
  </si>
  <si>
    <t xml:space="preserve"> JMR</t>
  </si>
  <si>
    <t>Victor Zlotnicki</t>
  </si>
  <si>
    <t>victor.zlotnicki@jpl.nasa.gov</t>
  </si>
  <si>
    <t>PODAAC-TEOCN-0N005</t>
  </si>
  <si>
    <t>Ocean Circulation; Ocean Climate</t>
  </si>
  <si>
    <t>CDR_ECV13_10</t>
  </si>
  <si>
    <t>cm</t>
  </si>
  <si>
    <t>GRACE</t>
  </si>
  <si>
    <t>GRACE instrument</t>
  </si>
  <si>
    <t>GRACE|GRACE instrument</t>
  </si>
  <si>
    <t>3 months</t>
  </si>
  <si>
    <t>7D69EB5C-D80A-4BC6-AC94-1AE8DD2FACAB</t>
  </si>
  <si>
    <t>Olivier Lauret</t>
  </si>
  <si>
    <t>olauret@cls.fr</t>
  </si>
  <si>
    <t>Monthly averaged sea level anomalies</t>
  </si>
  <si>
    <t>Past Ocean Variability</t>
  </si>
  <si>
    <t>CDR_ECV13_5</t>
  </si>
  <si>
    <t>RA-2</t>
  </si>
  <si>
    <t>RA</t>
  </si>
  <si>
    <t>POSEIDON-2 (SSALT-2)</t>
  </si>
  <si>
    <t>Envisat|RA-2Merged%20dataset||ERS-1|RA||ERS-2|RA||Jason-1|POSEIDON-2 (SSALT-2)</t>
  </si>
  <si>
    <t>aviso@cls.fr</t>
  </si>
  <si>
    <t>1A436DBA-CBE1-47B0-B681-D278028C49C9</t>
  </si>
  <si>
    <t>Mean Sea Level temporal variations</t>
  </si>
  <si>
    <t>Climate Changes</t>
  </si>
  <si>
    <t>CDR_ECV13_6</t>
  </si>
  <si>
    <t>ERS-1|RA||ERS-2|RA||Envisat|RA-2||Jason-1|POSEIDON-2 (SSALT-2)</t>
  </si>
  <si>
    <t>CAB0230C-3EF2-4C72-B35E-99B565EF2E79</t>
  </si>
  <si>
    <t>Mean Sea Level changes geographic distribution</t>
  </si>
  <si>
    <t>CDR_ECV13_7</t>
  </si>
  <si>
    <t>CC8B008F-A6F4-4249-B540-55F3078630E2</t>
  </si>
  <si>
    <t>Mean Sea Level changes amplitude and phases</t>
  </si>
  <si>
    <t>CDR_ECV13_8</t>
  </si>
  <si>
    <t>CNSA</t>
  </si>
  <si>
    <t>610B2E50-5C0D-4910-AC83-7F1A97ED0483</t>
  </si>
  <si>
    <t>Surface Temperature Monitoring And Trends, Enso Monitoring, Forcing Of Climate Models</t>
  </si>
  <si>
    <t>CDR_ECV14_1</t>
  </si>
  <si>
    <t>SEA SURFACE TEMPERATURE</t>
  </si>
  <si>
    <t>AVHRR-3</t>
  </si>
  <si>
    <t>NOAA-7|AVHRR/2to NOAA-18 and AVHRR/3 and AVHRR/4</t>
  </si>
  <si>
    <t>0.5 C</t>
  </si>
  <si>
    <t>0.1 C</t>
  </si>
  <si>
    <t>viva.banzon@noaa.gov</t>
  </si>
  <si>
    <t>preliminary file on a daily basis; final file with 14 day lag</t>
  </si>
  <si>
    <t>E0A38B00-5380-4719-B314-528433DD1B80</t>
  </si>
  <si>
    <t>SEA-SURFACE TEMPERATURE</t>
  </si>
  <si>
    <t>Sea surface temperature</t>
  </si>
  <si>
    <t>CDR_ECV14_2</t>
  </si>
  <si>
    <t>50km</t>
  </si>
  <si>
    <t>31BDB5E6-9E32-45C2-8A6D-C1FBECC55D07</t>
  </si>
  <si>
    <t>CDR_ECV14_3</t>
  </si>
  <si>
    <t>500m (coast)
1km (offshore)
4-9km (global)</t>
  </si>
  <si>
    <t>Standard accuracy:
0.8K (day&amp;night)
Target accuracy:
0.6K (day&amp;night)</t>
  </si>
  <si>
    <t>F2E2D78B-8D1B-4A75-80C1-0B98F4B83E0C</t>
  </si>
  <si>
    <t>Ed Armstrong</t>
  </si>
  <si>
    <t>edward.armstrong@jpl.nasa.gov</t>
  </si>
  <si>
    <t>PODAAC-GHGMR-4FJ01</t>
  </si>
  <si>
    <t>Severe Weather Prediction, Marine Biology, Coastal Oceanography.</t>
  </si>
  <si>
    <t>CDR_ECV14_4</t>
  </si>
  <si>
    <t>GHRSST</t>
  </si>
  <si>
    <t>AVHRR</t>
  </si>
  <si>
    <t>Infra-Red</t>
  </si>
  <si>
    <t>Microwave</t>
  </si>
  <si>
    <t>AVHRR, MODIS, AMSR-E, WindSat.  Infra-red, Microwave</t>
  </si>
  <si>
    <t>1 km</t>
  </si>
  <si>
    <t>0.4 Kelvins</t>
  </si>
  <si>
    <t>to be determined</t>
  </si>
  <si>
    <t>FTP, OPeNDAP, THREDDS</t>
  </si>
  <si>
    <t>near real time (4-day latency)</t>
  </si>
  <si>
    <t>29CE2E21-C87E-49AF-9E0E-D94AFA46BE91</t>
  </si>
  <si>
    <t>MW OI SST Data Products</t>
  </si>
  <si>
    <t>Analysis Of Sst Trends, Detection Of Changes In Sst Patterns, Relationship Of Ssts To Health Issues, Changes In Fisheries</t>
  </si>
  <si>
    <t>CDR_ECV14_5</t>
  </si>
  <si>
    <t>DMSP F-8|SSM/I||DMSP F-10|SSM/I||DMSP F-11|SSM/I||DMSP F-13|SSM/IDMSP%252520F-14%252520through%252520F-17%252520are%252520also%252520used</t>
  </si>
  <si>
    <t>0.5 deg C</t>
  </si>
  <si>
    <t>0.1 deg C/decade</t>
  </si>
  <si>
    <t>support@remss.com</t>
  </si>
  <si>
    <t>FTP, OpenDap, WGET</t>
  </si>
  <si>
    <t>0.15 month</t>
  </si>
  <si>
    <t>247749C5-5D32-4356-96BC-D6714016C0A5</t>
  </si>
  <si>
    <t>Dr Christopher J Merchant</t>
  </si>
  <si>
    <t>c.merchant@ed.ac.uk</t>
  </si>
  <si>
    <t>New dataset</t>
  </si>
  <si>
    <t>Climate And Ocean Model Evaluation. Climate Change Detection And Attribution. Prescription Of Fields For Climate Model Simulations. Re-analysis.</t>
  </si>
  <si>
    <t>CDR_ECV14_6</t>
  </si>
  <si>
    <t>ATSR</t>
  </si>
  <si>
    <t>ATSRS-2</t>
  </si>
  <si>
    <t>ERS-1|ATSR||ERS-2|ATSR-2||Envisat|AATSR||NOAA-12|AVHRR/3NOAA14 to NOAA19 and Metop A</t>
  </si>
  <si>
    <t>5 km</t>
  </si>
  <si>
    <t>1 to 3 days</t>
  </si>
  <si>
    <t>0.1 K</t>
  </si>
  <si>
    <t>5 mK/yr (after 1993)</t>
  </si>
  <si>
    <t>351E55BA-947E-43B6-8E46-9D0F7FBD3B24</t>
  </si>
  <si>
    <t>CDR_ECV15_1</t>
  </si>
  <si>
    <t>OCEAN IMAGERY</t>
  </si>
  <si>
    <t>250m(coast)
1km(offshore)
4-9km(global)</t>
  </si>
  <si>
    <t>Standard accuracy:
50%(&lt;600nm)
0.5W/m2/str/um(&gt;600nm)
Target accuracy:
30%(&lt;600nm)
0.25W/m2/str/um(&gt;600nm)</t>
  </si>
  <si>
    <t>8077E1D8-EB79-44F6-8288-4D845F5ADBA4</t>
  </si>
  <si>
    <t>OCEAN COLOUR RADIOMETRY - WATER LEAVING RADIANCE</t>
  </si>
  <si>
    <t>OCEAN COLOR</t>
  </si>
  <si>
    <t>CDR_ECV15_2</t>
  </si>
  <si>
    <t>OCEAN CHLOROPHYLL CONCENTRATION</t>
  </si>
  <si>
    <t>250m (coast)
1km (offshore)
4-9km (global)</t>
  </si>
  <si>
    <t>Standard accuracy:
-60- 150%
Target accuracy:
-35- 50% (offshore)
-50- 100% (coast)</t>
  </si>
  <si>
    <t>6DF374B5-D548-4849-AA41-53965611E221</t>
  </si>
  <si>
    <t>OCEAN CHLOROPHYLL</t>
  </si>
  <si>
    <t>Dr. Shubha Sathyendranath</t>
  </si>
  <si>
    <t>shubha@dal.ca</t>
  </si>
  <si>
    <t>CDR_ECV15_3</t>
  </si>
  <si>
    <t>mg-m-3</t>
  </si>
  <si>
    <t>OrbView-2</t>
  </si>
  <si>
    <t>Modis</t>
  </si>
  <si>
    <t>Envisat|MERIS||OrbView-2|SeaWiFS||Aqua|MODIS</t>
  </si>
  <si>
    <t>4km</t>
  </si>
  <si>
    <t>123BEFE1-81F7-41A7-8D32-FCB9A1112E61</t>
  </si>
  <si>
    <t>CDR_ECV15_4</t>
  </si>
  <si>
    <t>6370247E-CC47-4908-B00F-75CB53BD5C13</t>
  </si>
  <si>
    <t>Stephane Maritorena</t>
  </si>
  <si>
    <t>Stephane@eri.ucsb.edu</t>
  </si>
  <si>
    <t>Chlorophyll Concentration</t>
  </si>
  <si>
    <t>Biogeochemistry, Biogeochemical Cycles</t>
  </si>
  <si>
    <t>CDR_ECV15_5</t>
  </si>
  <si>
    <t>IOCCG</t>
  </si>
  <si>
    <t>Envisat, OrbView 2, Aqua.   SeaWiFS, MODIS, MERIS</t>
  </si>
  <si>
    <t>3%/decade (=Target)</t>
  </si>
  <si>
    <t>stephane@eri.ucsb.edu</t>
  </si>
  <si>
    <t>FTP, OpenDAP</t>
  </si>
  <si>
    <t>?</t>
  </si>
  <si>
    <t>F19DDC03-F6CB-4DE9-ACF1-11234590184E</t>
  </si>
  <si>
    <t xml:space="preserve"> OrbView 2</t>
  </si>
  <si>
    <t xml:space="preserve"> MODIS</t>
  </si>
  <si>
    <t>stephane@eri.ucsb.edu
Inherent Optical Properties (absorption, backscattering)</t>
  </si>
  <si>
    <t>Biogeochemistry, Biogeochemical Cycles, Carbon</t>
  </si>
  <si>
    <t>CDR_ECV15_6</t>
  </si>
  <si>
    <t>m-1</t>
  </si>
  <si>
    <t>OrbView2</t>
  </si>
  <si>
    <t>OrbView2/SeaWiFS; AQUA/MODIS; Envisat/MERIS</t>
  </si>
  <si>
    <t>30% (?)</t>
  </si>
  <si>
    <t>B5291B41-9502-4DAD-883B-10C607836414</t>
  </si>
  <si>
    <t>MEaSUREs Greenland Ice Sheet Velocity Map from InSAR Data (NSIDC-0478)</t>
  </si>
  <si>
    <t>Change</t>
  </si>
  <si>
    <t>CDR_ECV20_1</t>
  </si>
  <si>
    <t>SAR(RADARSAT-2)</t>
  </si>
  <si>
    <t>AVNIR-2</t>
  </si>
  <si>
    <t>AVNIR</t>
  </si>
  <si>
    <t>PRISM</t>
  </si>
  <si>
    <t>ALOS, RADARSAT-1.     SAR(RADARSAT-2), AVNIR-2,AVNIR, PRISM.</t>
  </si>
  <si>
    <t>0.5km</t>
  </si>
  <si>
    <t>2000-2001,2005-2006-2007,2007-2008,2008-2009</t>
  </si>
  <si>
    <t>Accurate to -5m/yr</t>
  </si>
  <si>
    <t>nsidc@nsidc.org, ian@apl.washington.edu</t>
  </si>
  <si>
    <t>GeoTIFF</t>
  </si>
  <si>
    <t>Data currently available</t>
  </si>
  <si>
    <t>BC35C73C-A577-4E53-8BB4-9659EC463AE0</t>
  </si>
  <si>
    <t>MEaSUREs Greenland Ice Velocity: Selected Glacier Site Velocity Maps from InSAR (NSIDC-0481)</t>
  </si>
  <si>
    <t>Climate Change</t>
  </si>
  <si>
    <t>CDR_ECV20_2</t>
  </si>
  <si>
    <t>Jan 2009-Dec 2010</t>
  </si>
  <si>
    <t>-5m/yr</t>
  </si>
  <si>
    <t>Date Currently Available</t>
  </si>
  <si>
    <t>94E84298-2860-4633-A041-BAC14F2A6E34</t>
  </si>
  <si>
    <t>Rene Forsberg</t>
  </si>
  <si>
    <t>rf@space.dtu.dk</t>
  </si>
  <si>
    <t>New</t>
  </si>
  <si>
    <t>Climate Modelling
Ice Sheet Monitoring</t>
  </si>
  <si>
    <t>CDR_ECV20_3</t>
  </si>
  <si>
    <t>GLACIER COVER</t>
  </si>
  <si>
    <t>Landsat</t>
  </si>
  <si>
    <t>Sentinel-2</t>
  </si>
  <si>
    <t>ASTER</t>
  </si>
  <si>
    <t>Envisat|MERISLandsat, MERIS, ASTER, Sentinel-2</t>
  </si>
  <si>
    <t>100 m</t>
  </si>
  <si>
    <t>365 (most glaciers)</t>
  </si>
  <si>
    <t>20 m</t>
  </si>
  <si>
    <t>13A1AE46-4A44-4B57-94E7-8B28DFF13B4E</t>
  </si>
  <si>
    <t>2D VECTOR OUTLINES OF GLACIERS AND ICE CAPS (DELINEATING GLACIER AREA)</t>
  </si>
  <si>
    <t>GLACIERS AND ICE CAPS</t>
  </si>
  <si>
    <t>Stephen Plummer</t>
  </si>
  <si>
    <t>stephen.plummer@esa.int</t>
  </si>
  <si>
    <t>Glaciological And Hydrological Applications, Sea Level And Mass Balance Calculations</t>
  </si>
  <si>
    <t>CDR_ECV20_4</t>
  </si>
  <si>
    <t>ETM</t>
  </si>
  <si>
    <t>Landsat-5|ETM ||Landsat-7|ETM ||Terra|ASTEROthers maybe used</t>
  </si>
  <si>
    <t>all data are submitted to GLIMS database and available on project website (TBC)</t>
  </si>
  <si>
    <t>data are continuously added and available once publication has been generated</t>
  </si>
  <si>
    <t>77F9B856-22DE-4D5F-AD2E-FE9481F68731</t>
  </si>
  <si>
    <t>Snow depth</t>
  </si>
  <si>
    <t>CDR_ECV21_1</t>
  </si>
  <si>
    <t>SNOW COVER</t>
  </si>
  <si>
    <t>30km</t>
  </si>
  <si>
    <t>E18569F5-107B-4E0D-B5D6-C8EE58A66FEB</t>
  </si>
  <si>
    <t>SNOW AREAL EXTENT</t>
  </si>
  <si>
    <t>CDR_ECV21_2</t>
  </si>
  <si>
    <t>250m (scene)
1km (global)</t>
  </si>
  <si>
    <t>Standard accuracy 7%
Target accuracy 5%</t>
  </si>
  <si>
    <t>3AFE25ED-9B0E-48F5-937F-D14284E901E7</t>
  </si>
  <si>
    <t>CDR_ECV21_3</t>
  </si>
  <si>
    <t>9C90DB57-CC4A-482B-875D-3216BFD27E66</t>
  </si>
  <si>
    <t>CDR_ECV21_4</t>
  </si>
  <si>
    <t>IMS</t>
  </si>
  <si>
    <t>Multiple</t>
  </si>
  <si>
    <t>FAFC6586-C9F9-42FB-8623-7740B1A5A3BB</t>
  </si>
  <si>
    <t>CDR_ECV21_5</t>
  </si>
  <si>
    <t>841774B9-7EBD-4CFA-A84A-94D48D6181A5</t>
  </si>
  <si>
    <t>EO:EUM:DAT:MFG:MSA1-IODC</t>
  </si>
  <si>
    <t>Boundary Condition For Climate Models, Direct Climate Analysis Such As Impact Of Desertification On African Climate, Impact Of Fires On Surface Reflectance, Surface Reflectance Changes As Response To Precipitation Variability And Change.</t>
  </si>
  <si>
    <t>CDR_ECV22_1</t>
  </si>
  <si>
    <t>Meteosat-5|MVIRI||Meteosat-7|MVIRI</t>
  </si>
  <si>
    <t>10-day composite</t>
  </si>
  <si>
    <t>Approximately 10%, value estimated from a limited comparison to MODIS data.</t>
  </si>
  <si>
    <t>0.007 per decade for the selected desert targets</t>
  </si>
  <si>
    <t>media or ftp</t>
  </si>
  <si>
    <t>9F0F0D35-4D97-406E-A5C4-563B7855AD49</t>
  </si>
  <si>
    <t>BLACK-SKY AND WHITE-SKY ALBEDO</t>
  </si>
  <si>
    <t>ALBEDO</t>
  </si>
  <si>
    <t>Roselyne Lacaze</t>
  </si>
  <si>
    <t>rl@hygeos.com</t>
  </si>
  <si>
    <t>Global Albedo SPOT/VGT</t>
  </si>
  <si>
    <t>EC</t>
  </si>
  <si>
    <t>Land Surface - Carbon Cycle - Climate And Meteorology</t>
  </si>
  <si>
    <t>CDR_ECV22_2</t>
  </si>
  <si>
    <t>SPOT-4</t>
  </si>
  <si>
    <t>VEGETATION</t>
  </si>
  <si>
    <t>SPOT-5</t>
  </si>
  <si>
    <t>SPOT-4|VEGETATION||SPOT-5|VEGETATION</t>
  </si>
  <si>
    <t>0.05 for snow-free targets</t>
  </si>
  <si>
    <t>Terra|MODIS||Aqua|MODIS||PARASOL|POLDER-P||Meteosat-9|SEVIRI</t>
  </si>
  <si>
    <t>helpdesk@geoland2.eu</t>
  </si>
  <si>
    <t>F99DE89D-B3CF-4F0A-81A4-1D8625933514</t>
  </si>
  <si>
    <t>EO:EUM:DAT:MFG:MSA1</t>
  </si>
  <si>
    <t>CDR_ECV22_3</t>
  </si>
  <si>
    <t>10 day composite i.e., the albedo estimate with the least uncertainty within a 10-day period represents the whole period.</t>
  </si>
  <si>
    <t>The estimated long term temporal trends are smaller than 0.007 per decade for the selected targets.</t>
  </si>
  <si>
    <t>FTP
Media</t>
  </si>
  <si>
    <t>943A7F19-255D-46DF-BD75-332BBAD20DEB</t>
  </si>
  <si>
    <t>AVHRR CLARA Edition 1</t>
  </si>
  <si>
    <t>Climate Modelling, Desertification On  Climate</t>
  </si>
  <si>
    <t>CDR_ECV22_4</t>
  </si>
  <si>
    <t>NOAA-11|AVHRR/2||NOAA-10|AVHRR/2||NOAA-16|AVHRR/3||NOAA-18|AVHRR/3and more AVHRR/2 and AVHRR/3 from NOAA-9 to NOAA-18, Metop-A/AVHRR/3</t>
  </si>
  <si>
    <t>ftp, disk, download</t>
  </si>
  <si>
    <t>41F1D959-6CF8-4DB9-8F44-A9CCCC49F4D8</t>
  </si>
  <si>
    <t>CM SAF CLAAS, edition 1: Surface Albedo</t>
  </si>
  <si>
    <t>Climate Modelling, Climate Research</t>
  </si>
  <si>
    <t>CDR_ECV22_5</t>
  </si>
  <si>
    <t>rmse: 0.046</t>
  </si>
  <si>
    <t>96FBF19E-C588-4BCB-A4A5-D9E5FB646633</t>
  </si>
  <si>
    <t>Yes, new release of Surface Albedo</t>
  </si>
  <si>
    <t>CDR_ECV22_6</t>
  </si>
  <si>
    <t>weekly and monthly mean</t>
  </si>
  <si>
    <t>A0E3ECCA-B8C3-4FD6-89E8-FFF45C0FD143</t>
  </si>
  <si>
    <t>CDR_ECV22_7</t>
  </si>
  <si>
    <t>Pentad and monthly meam</t>
  </si>
  <si>
    <t>70113654-1FA7-4CE5-BA94-776C80FDE526</t>
  </si>
  <si>
    <t>Ramapriyan H. K.</t>
  </si>
  <si>
    <t>MYD013 Global 16-Day 500 m Vegetation Index</t>
  </si>
  <si>
    <t>CDR_ECV23_1</t>
  </si>
  <si>
    <t>Aqua/MODIS</t>
  </si>
  <si>
    <t>lpdaac@usgs.gov</t>
  </si>
  <si>
    <t>Redistribution of data is unrestricted</t>
  </si>
  <si>
    <t>171EB1FF-E067-4333-A92A-5E199CE873DA</t>
  </si>
  <si>
    <t>MODERATE-RESOLUTION MAPS OF LAND-COVER TYPE</t>
  </si>
  <si>
    <t>Heritage from MODIS</t>
  </si>
  <si>
    <t>Input For Modelling</t>
  </si>
  <si>
    <t>CDR_ECV23_2</t>
  </si>
  <si>
    <t>GCOM-C2</t>
  </si>
  <si>
    <t>GCOM-C3</t>
  </si>
  <si>
    <t>GCOM-C2|SGLI||GCOM-C1|SGLI||GCOM-C3|SGLI</t>
  </si>
  <si>
    <t>NA</t>
  </si>
  <si>
    <t>keiji.imaoka@jaxa.jp, ochiai.osamu@jaxa.jp</t>
  </si>
  <si>
    <t>416651B8-4368-4636-8C29-618496C61325</t>
  </si>
  <si>
    <t>Web-Enabled Landsat Data (WELD) Land Cover Land Cover Change</t>
  </si>
  <si>
    <t>CDR_ECV23_3</t>
  </si>
  <si>
    <t>REFLECTANCE AND BRIGHTNESS TEMPERATURE</t>
  </si>
  <si>
    <t>Kelvin</t>
  </si>
  <si>
    <t>Landsat/ETM+ (to be processed with ETM+ and TM)</t>
  </si>
  <si>
    <t>Conterminous US &amp; Alaska (to be extended to global)</t>
  </si>
  <si>
    <t>30 m</t>
  </si>
  <si>
    <t>david.roy@sdstate.edu</t>
  </si>
  <si>
    <t>FTP and WYSIWYG Interactive Ordering Internet Site</t>
  </si>
  <si>
    <t>8660F971-CE19-4EC8-AAD2-77D90B6DEACB</t>
  </si>
  <si>
    <t>Pierre Defourny</t>
  </si>
  <si>
    <t>pierre.defourny@uclouvain.be</t>
  </si>
  <si>
    <t>No, this is a new dataset</t>
  </si>
  <si>
    <t>CDR_ECV23_4</t>
  </si>
  <si>
    <t>Envisat|MERIS||SPOT-4|VEGETATION||SPOT-5|VEGETATION</t>
  </si>
  <si>
    <t>300m</t>
  </si>
  <si>
    <t>Not applicable</t>
  </si>
  <si>
    <t>Every 5 years</t>
  </si>
  <si>
    <t>Spatially Variable - specific accuracy information will only be available after June 2014</t>
  </si>
  <si>
    <t>23F7894C-DA85-4570-B28E-A7F42CF9540F</t>
  </si>
  <si>
    <t>Nadine Gobron</t>
  </si>
  <si>
    <t>nadine.gobron@jrc.ec.europa.eu</t>
  </si>
  <si>
    <t>JRC FAPAR Global</t>
  </si>
  <si>
    <t>Carbon Cycle - Land Surface - Drought</t>
  </si>
  <si>
    <t>CDR_ECV24_1</t>
  </si>
  <si>
    <t>FRACTIONALLY ABSORBED PAR (FPAR)</t>
  </si>
  <si>
    <t>OrbView-2|not selectedSeaWiFS</t>
  </si>
  <si>
    <t>1, 10 and 30</t>
  </si>
  <si>
    <t>Envisat|MERIS</t>
  </si>
  <si>
    <t>web interface or ftp</t>
  </si>
  <si>
    <t>every time calibration update</t>
  </si>
  <si>
    <t>505B676A-4F25-4B1F-99C0-87F9C0295DCD</t>
  </si>
  <si>
    <t>MAPS OF THE FRACTION OF ABSORBED PHOTOSYNTHETICALLY ACTIVE RADIATION</t>
  </si>
  <si>
    <t>FAPAR</t>
  </si>
  <si>
    <t>JRC-ESA MERIS</t>
  </si>
  <si>
    <t>Carbon Cycle - Land Surface Dynamics - Drought</t>
  </si>
  <si>
    <t>CDR_ECV24_2</t>
  </si>
  <si>
    <t>1; 10; 30</t>
  </si>
  <si>
    <t>OrbView-2|not selected</t>
  </si>
  <si>
    <t>web page</t>
  </si>
  <si>
    <t>EB206A93-F1DF-4143-A1F2-497864788303</t>
  </si>
  <si>
    <t>GLOBAL FAPAR SPOT/VGT</t>
  </si>
  <si>
    <t>Land Surface - Carbon Cycle - Water Cycle</t>
  </si>
  <si>
    <t>CDR_ECV24_3</t>
  </si>
  <si>
    <t>0.05 for FPAR&lt;0.2; 15% for FPAR&lt;0.2</t>
  </si>
  <si>
    <t>Terra|MODIS||Aqua|MODIS||Envisat|MERIS||OrbView-2|SeaWiFS</t>
  </si>
  <si>
    <t>7CDAC4DB-C86E-4C71-AE84-B69B940374F2</t>
  </si>
  <si>
    <t>Marc Leroy</t>
  </si>
  <si>
    <t>marc.leroy@cnes.fr</t>
  </si>
  <si>
    <t>Global FAPAR NOAA/AVHRR</t>
  </si>
  <si>
    <t>CDR_ECV24_4</t>
  </si>
  <si>
    <t>NOAA-7|AVHRR/2||NOAA-9|AVHRR/2||NOAA-11|AVHRR/2||NOAA-14|AVHRR/2</t>
  </si>
  <si>
    <t>0.05 for FAPAR&lt;0.2; 15% for FAPAR&gt;0.2</t>
  </si>
  <si>
    <t>VEGATATION</t>
  </si>
  <si>
    <t>SPOT-4|VEGETATION</t>
  </si>
  <si>
    <t>26650C73-1A90-47DE-BB56-EA73ED300CCB</t>
  </si>
  <si>
    <t>Global FAPAR AVHRR VGT</t>
  </si>
  <si>
    <t>CDR_ECV24_5</t>
  </si>
  <si>
    <t>NOAA-7/AVHRR-2 &amp;
NOAA-9/AVHRR-2 &amp;
NOAA-11/AVHRR-2 &amp;
NOAA-14/AVHRR-2 &amp;
SPOT-4/VEGETATION &amp;
SPOT-5/VEGETATION</t>
  </si>
  <si>
    <t>NOAA-14|AVHRR/2||SPOT-4|VEGETATION</t>
  </si>
  <si>
    <t>A2EEF700-79B4-4EB1-A79A-C0FAEBB74285</t>
  </si>
  <si>
    <t>CDR_ECV24_6</t>
  </si>
  <si>
    <t>Standard accuracy:
Grass 30%, forest 20%
Target accuracy:
Grass 20%, Forest 10%</t>
  </si>
  <si>
    <t>61A2D109-F240-4AB4-9A32-513DA5797AEF</t>
  </si>
  <si>
    <t>John Dwyer</t>
  </si>
  <si>
    <t>dwyer@usgs.gov</t>
  </si>
  <si>
    <t>Landsat TM surface reflectance</t>
  </si>
  <si>
    <t>Land Surface Change, Vegetation Stress</t>
  </si>
  <si>
    <t>CDR_ECV25_1</t>
  </si>
  <si>
    <t>TM</t>
  </si>
  <si>
    <t>Landsat-5|TM</t>
  </si>
  <si>
    <t>5FDBD283-B7AB-40FD-A4CC-4C011B1329F5</t>
  </si>
  <si>
    <t>MAPS OF LEAF AREA INDEX</t>
  </si>
  <si>
    <t>LAI</t>
  </si>
  <si>
    <t>Global LAI SPOT/VGT</t>
  </si>
  <si>
    <t>CDR_ECV25_2</t>
  </si>
  <si>
    <t>LEAF AREA INDEX (LAI)</t>
  </si>
  <si>
    <t>0.5 for LAI&lt;1; 20% for LAI&gt;1</t>
  </si>
  <si>
    <t>Terra|MODIS||Aqua|MODIS</t>
  </si>
  <si>
    <t>17344575-2985-4B4E-811A-CE25AC13F3A5</t>
  </si>
  <si>
    <t>Global LAI NOAA/AVHRR</t>
  </si>
  <si>
    <t>CDR_ECV25_3</t>
  </si>
  <si>
    <t>7F9E5B8E-CB9C-4247-9638-98B429C6E4DA</t>
  </si>
  <si>
    <t>GCM LAI AVHRR VGT</t>
  </si>
  <si>
    <t>CDR_ECV25_4</t>
  </si>
  <si>
    <t>NOAA7/AVHRR2 &amp;
NOAA9/AVHRR2 &amp;
NOAA11/AVHRR2 &amp;
NOAA14/AVHRR2 &amp;
SPOT4/VEGETATION &amp;
SPOT5/VEGETATION</t>
  </si>
  <si>
    <t>9A7B1A1F-5A01-4F8C-9C31-75D8C382F0FD</t>
  </si>
  <si>
    <t>CDR_ECV25_5</t>
  </si>
  <si>
    <t>Standard accuracy:
Grass 30%, Forest 30%
Target accuracy:
Grass 20%, Forest 20%</t>
  </si>
  <si>
    <t>48E236CA-4AD0-44F3-B03B-A9BDB550E13D</t>
  </si>
  <si>
    <t>Global SPOT/VGT Burnt Area</t>
  </si>
  <si>
    <t>Land Surface - Carbon Cycle</t>
  </si>
  <si>
    <t>CDR_ECV27_1</t>
  </si>
  <si>
    <t>FIRE AREA</t>
  </si>
  <si>
    <t>under definition</t>
  </si>
  <si>
    <t>ftp, Eumetcast</t>
  </si>
  <si>
    <t>D5FE2E1B-A87B-4B59-B4A6-9270A17D78A7</t>
  </si>
  <si>
    <t>MAPS OF BURNT AREA</t>
  </si>
  <si>
    <t>FIRE DISTURBANCE</t>
  </si>
  <si>
    <t>L. Gutierrez</t>
  </si>
  <si>
    <t>lgutierrez@gmv.com</t>
  </si>
  <si>
    <t>Fire Disturbance</t>
  </si>
  <si>
    <t>CDR_ECV27_5</t>
  </si>
  <si>
    <t>Envisat|AATSR||ERS-2|ATSR-2||Envisat|MERIS||SPOT-5|VEGETATION</t>
  </si>
  <si>
    <t>FFA35B1C-A06F-467B-8C15-6A3F87C4BB8C</t>
  </si>
  <si>
    <t>CDR_ECV27_6</t>
  </si>
  <si>
    <t>ERS-2|ATSR-2||Envisat|AATSR||Envisat|MERIS||SPOT-5|VEGETATION</t>
  </si>
  <si>
    <t>8158C062-A5C0-4C7F-9F48-C7E5029A84C4</t>
  </si>
  <si>
    <t>Wouter Dorigo</t>
  </si>
  <si>
    <t>wd@ipf.tuwien.ac.at</t>
  </si>
  <si>
    <t>No, TCDR is a new dataset</t>
  </si>
  <si>
    <t>Water Cycle, Energy Cycle, Numerical Weather Prediction, Climatological Extremes, Trend Analysis, Hydrological And Agricultural Processes I.E. Runoff Generation, Drought Development, And Irrigation.</t>
  </si>
  <si>
    <t>CDR_ECV28_1</t>
  </si>
  <si>
    <t>TU Wien</t>
  </si>
  <si>
    <t>SOIL MOISTURE AT THE SURFACE</t>
  </si>
  <si>
    <t>NIMBUS-7</t>
  </si>
  <si>
    <t>NIMBUS-7|not selectedSMMR||DMSP F-8|SSM/ISSM/I onboard DMSP F8, F10, F11, F13, F14 and F15||TRMM|TMI||ERS-1|AMI/ScatterometerNeed to include more satellite/senor pairings.
The following are used to generate the data</t>
  </si>
  <si>
    <t>Variable - between 25km and 150km</t>
  </si>
  <si>
    <t>Not Applicable</t>
  </si>
  <si>
    <t>Variable - between 1 and 3 days</t>
  </si>
  <si>
    <t>Spatially Variable - specific accuracy information will only be available after August 2014</t>
  </si>
  <si>
    <t>Spatially Variable - specific stability information will only be available after August 2014</t>
  </si>
  <si>
    <t>C1FD41A4-4B98-4D06-A778-20698B2B538F</t>
  </si>
  <si>
    <t>SOIL-MOISTURE MAP (UP TO 10CM SOIL DEPTH)</t>
  </si>
  <si>
    <t>SOIL MOISTURE</t>
  </si>
  <si>
    <t>Soil moisture</t>
  </si>
  <si>
    <t>CDR_ECV28_2</t>
  </si>
  <si>
    <t>SOIL MOISTURE IN THE ROOTS REGION</t>
  </si>
  <si>
    <t>E295D2BE-15AE-4EBD-B851-AE0CC0A42766</t>
  </si>
  <si>
    <t>PODAAC-TELND-NC005</t>
  </si>
  <si>
    <t>Total Water Content; Drought Assessment; Aquifer.</t>
  </si>
  <si>
    <t>CDR_ECV28_3</t>
  </si>
  <si>
    <t>CCFE5E9F-6D77-4946-ACBE-29CD532669BB</t>
  </si>
  <si>
    <t>Climate Research,  Climate Inter Annual Variability</t>
  </si>
  <si>
    <t>CDR_ECV32_1</t>
  </si>
  <si>
    <t>ATMOSPHERIC CHEMISTRY - CO (COLUMN/PROFILE)</t>
  </si>
  <si>
    <t>some mol/cm2</t>
  </si>
  <si>
    <t>F9C4E7FF-C9A0-4770-BD5B-B3DB6A137B10</t>
  </si>
  <si>
    <t>CO</t>
  </si>
  <si>
    <t>PRECURSORS SUPPORTING THE AEROSOL AND OZONE ECVS</t>
  </si>
  <si>
    <t>Rene Forsberg
DTU-Space Denmark</t>
  </si>
  <si>
    <t>Climate Modelling
Monitoring Ice Changes</t>
  </si>
  <si>
    <t>CDR_ECV33_1</t>
  </si>
  <si>
    <t>ICE SHEET TOPOGRAPHY</t>
  </si>
  <si>
    <t>ERS</t>
  </si>
  <si>
    <t>CryoSat</t>
  </si>
  <si>
    <t>Sentinel-3</t>
  </si>
  <si>
    <t>Envisat|RA-2Will use multiple satellites: ERS, Envisat, CryoSat, Sentinel-3</t>
  </si>
  <si>
    <t>4/yr</t>
  </si>
  <si>
    <t>0.002-0.005</t>
  </si>
  <si>
    <t>BAEC62F2-3AED-4247-BACF-857AAD5513EF</t>
  </si>
  <si>
    <t>ESA IceSheet (Greenland)ECV</t>
  </si>
  <si>
    <t>Ice Sheet Modelling And Monitoring</t>
  </si>
  <si>
    <t>CDR_ECV33_2</t>
  </si>
  <si>
    <t>Sentinel-1</t>
  </si>
  <si>
    <t>PALSAR</t>
  </si>
  <si>
    <t>Envisat|ASARERS, Envisat, Sentinel-1, PALSAR</t>
  </si>
  <si>
    <t>365 (1/yr)</t>
  </si>
  <si>
    <t>10-30 m/yr</t>
  </si>
  <si>
    <t>2 m/yr</t>
  </si>
  <si>
    <t>6E3F8022-1308-4DF7-95BE-2DD6E2BAA0AC</t>
  </si>
  <si>
    <t>CDR_ECV34_1</t>
  </si>
  <si>
    <t>LAND SURFACE TEMPERATURE</t>
  </si>
  <si>
    <t>500m</t>
  </si>
  <si>
    <t>Standard accuracy
&lt;2.5K
Target accuracy
&lt;1.5K</t>
  </si>
  <si>
    <t>9E5DC901-19B8-4A99-B16E-608A7BF1B125</t>
  </si>
  <si>
    <t>LAND-SURFACE TEMPERATURE RECORDS</t>
  </si>
  <si>
    <t>LAND-SURFACE TEMPERATURE</t>
  </si>
  <si>
    <t>CDR_ECV34_2</t>
  </si>
  <si>
    <t>TIROS N|HIRS/2||NOAA-6|HIRS/2Series is continued with NOAA-7 through NOAA-19 with follow-on isntruments</t>
  </si>
  <si>
    <t>A6F70125-0E57-4CA3-8542-E89B845336B6</t>
  </si>
  <si>
    <t>planned release of Meteosat Land Surface Temperature
(CM-23921)</t>
  </si>
  <si>
    <t>Climate Modelling; Land Surface Flux Closure Studies</t>
  </si>
  <si>
    <t>CDR_ECV34_3</t>
  </si>
  <si>
    <t>SEVERI</t>
  </si>
  <si>
    <t>Meteosat-2|MVIRIMeteosat-3|MVIRI||Meteosat-4|MVIRI||Meteosat-5|MVIRI|Meteosat 7 MVIRI; Meteosat 8- 10: SEVIRI</t>
  </si>
  <si>
    <t>rms 3.0 K
bias 1.5 K</t>
  </si>
  <si>
    <t>0.5 K/decade</t>
  </si>
  <si>
    <t>AB695227-D53E-4776-896C-BA33A45412ED</t>
  </si>
  <si>
    <t>Thomas Lavergne</t>
  </si>
  <si>
    <t>thomas.lavergne@met.no</t>
  </si>
  <si>
    <t>ESA_CCI_SeaIce_SeaIceConcentration_L4_SSMI</t>
  </si>
  <si>
    <t>High-latitude climate</t>
  </si>
  <si>
    <t>CDR_ECV12_1529</t>
  </si>
  <si>
    <t>25km</t>
  </si>
  <si>
    <t>1 day</t>
  </si>
  <si>
    <t>about 5% in Winter, more uncertain in presence of melt-ponds</t>
  </si>
  <si>
    <t>CA0954E9-CC5B-493F-BE2C-9A5FD7623609</t>
  </si>
  <si>
    <t>Eero Rinne</t>
  </si>
  <si>
    <t>eero.rinne@fmi.fi</t>
  </si>
  <si>
    <t>ESA_CCI_SeaIce_SeaIceThickness</t>
  </si>
  <si>
    <t>FMI</t>
  </si>
  <si>
    <t>CDR_ECV12_1530</t>
  </si>
  <si>
    <t>SEA-ICE THICKNESS</t>
  </si>
  <si>
    <t>Special Sensor Microwave Imager</t>
  </si>
  <si>
    <t>100km</t>
  </si>
  <si>
    <t>1 calendar month</t>
  </si>
  <si>
    <t>EDDE8792-DF34-47E2-A289-D16238C72A7D</t>
  </si>
  <si>
    <t>Carsten Brockmann</t>
  </si>
  <si>
    <t>carsten.brockmann@brockmann-consult.de</t>
  </si>
  <si>
    <t>Climate and carbon modelling, weather prediction (NWP), global circulation models and regional climate models, global and regional Earth system models, carbon cycle models and dynamic vegetation and hydrology models, climate change mitigation</t>
  </si>
  <si>
    <t>CDR_ECV23_</t>
  </si>
  <si>
    <t>300m and 1000m</t>
  </si>
  <si>
    <t>Every 7 days</t>
  </si>
  <si>
    <t>Spatial accuracy below one pixel</t>
  </si>
  <si>
    <t>Will be result of validation and is reported in the PVIR</t>
  </si>
  <si>
    <t>http://www.esa-landcover-cci.org/</t>
  </si>
  <si>
    <t>FCDR</t>
  </si>
  <si>
    <t>45CB4B2E-43A6-49A0-BBBA-FA1CAC1DD705</t>
  </si>
  <si>
    <t>Maurizio Santoro</t>
  </si>
  <si>
    <t>santoro@gamma-rs.ch</t>
  </si>
  <si>
    <t>CDR_ECV_</t>
  </si>
  <si>
    <t>Land cover</t>
  </si>
  <si>
    <t>one-time data product</t>
  </si>
  <si>
    <t>AF87AF1F-78CE-4C3F-B32E-3C09E3CBC379</t>
  </si>
  <si>
    <t>Normalized Differential Vegetation Index (NDVI)</t>
  </si>
  <si>
    <t>1000m</t>
  </si>
  <si>
    <t>9880FC90-83FA-4882-853E-E073DCC706D8</t>
  </si>
  <si>
    <t>One-time data product</t>
  </si>
  <si>
    <t>9FF7FF7B-7896-4595-8A60-72BEB61B3DA5</t>
  </si>
  <si>
    <t>6B234CF8-5287-4ABD-9263-54B9D1FC3C96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</si>
</sst>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409]mmmmm\-yy;@"/>
    <numFmt numFmtId="166" formatCode="0.0000"/>
  </numFmts>
  <fonts count="4" x14ac:knownFonts="1">
    <font>
      <sz val="12"/>
      <color theme="1"/>
      <name val="Calibri"/>
      <family val="2"/>
      <charset val="204"/>
      <scheme val="minor"/>
    </font>
    <font>
      <sz val="12"/>
      <color rgb="FF000000"/>
      <name val="Calibri"/>
      <family val="2"/>
      <charset val="204"/>
      <scheme val="minor"/>
    </font>
    <font>
      <u/>
      <sz val="12"/>
      <color theme="10"/>
      <name val="Calibri"/>
      <family val="2"/>
      <charset val="204"/>
      <scheme val="minor"/>
    </font>
    <font>
      <u/>
      <sz val="12"/>
      <color theme="1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rgb="FFFF0000"/>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xf numFmtId="164" fontId="0" fillId="0" borderId="0" xfId="0" applyNumberFormat="1" applyFill="1" applyBorder="1"/>
    <xf numFmtId="165" fontId="0" fillId="0" borderId="0" xfId="0" applyNumberFormat="1" applyFill="1" applyBorder="1"/>
    <xf numFmtId="0" fontId="0" fillId="0" borderId="0" xfId="0" applyFill="1"/>
    <xf numFmtId="166" fontId="0" fillId="2" borderId="0" xfId="0" applyNumberFormat="1" applyFill="1" applyAlignment="1">
      <alignment wrapText="1"/>
    </xf>
    <xf numFmtId="0" fontId="1" fillId="3" borderId="0" xfId="0" applyFont="1" applyFill="1" applyAlignment="1">
      <alignment wrapText="1"/>
    </xf>
    <xf numFmtId="22" fontId="0" fillId="0" borderId="0" xfId="0" applyNumberFormat="1"/>
    <xf numFmtId="166" fontId="0" fillId="2" borderId="0" xfId="0" applyNumberFormat="1" applyFill="1"/>
    <xf numFmtId="0" fontId="0" fillId="2" borderId="0" xfId="0" applyFill="1"/>
    <xf numFmtId="164" fontId="0" fillId="0" borderId="0" xfId="0" applyNumberFormat="1" applyFill="1" applyBorder="1" applyAlignment="1">
      <alignment wrapText="1"/>
    </xf>
    <xf numFmtId="0" fontId="0" fillId="0" borderId="0" xfId="0" applyAlignment="1">
      <alignment wrapText="1"/>
    </xf>
    <xf numFmtId="11" fontId="0" fillId="0" borderId="0" xfId="0" applyNumberFormat="1"/>
    <xf numFmtId="15" fontId="0" fillId="0" borderId="0" xfId="0" applyNumberFormat="1"/>
    <xf numFmtId="9" fontId="0" fillId="0" borderId="0" xfId="0" applyNumberFormat="1"/>
    <xf numFmtId="164" fontId="0" fillId="4" borderId="0" xfId="0" applyNumberFormat="1" applyFill="1" applyBorder="1"/>
    <xf numFmtId="16" fontId="0" fillId="0" borderId="0" xfId="0" applyNumberFormat="1"/>
    <xf numFmtId="10" fontId="0" fillId="0" borderId="0" xfId="0" applyNumberFormat="1"/>
    <xf numFmtId="166" fontId="1" fillId="3" borderId="0" xfId="0" applyNumberFormat="1" applyFont="1" applyFill="1"/>
    <xf numFmtId="0" fontId="0" fillId="0" borderId="0" xfId="0" applyFill="1" applyBorder="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29"/>
  <sheetViews>
    <sheetView tabSelected="1" topLeftCell="CO189" workbookViewId="0">
      <selection activeCell="DF221" sqref="A221:XFD227"/>
    </sheetView>
  </sheetViews>
  <sheetFormatPr baseColWidth="10" defaultRowHeight="15" x14ac:dyDescent="0"/>
  <cols>
    <col min="15" max="15" width="17.83203125" customWidth="1"/>
    <col min="26" max="26" width="10.6640625" style="18" customWidth="1"/>
    <col min="27" max="27" width="13" style="2" customWidth="1"/>
    <col min="116" max="116" width="10.83203125" style="3"/>
    <col min="122" max="122" width="10.83203125" style="7"/>
  </cols>
  <sheetData>
    <row r="1" spans="1:125" ht="18"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s="1" t="s">
        <v>25</v>
      </c>
      <c r="AA1" s="2"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Y1" t="s">
        <v>97</v>
      </c>
      <c r="CZ1" t="s">
        <v>98</v>
      </c>
      <c r="DA1" t="s">
        <v>99</v>
      </c>
      <c r="DB1" t="s">
        <v>100</v>
      </c>
      <c r="DC1" t="s">
        <v>101</v>
      </c>
      <c r="DD1" t="s">
        <v>102</v>
      </c>
      <c r="DE1" t="s">
        <v>103</v>
      </c>
      <c r="DF1" t="s">
        <v>104</v>
      </c>
      <c r="DG1" t="s">
        <v>105</v>
      </c>
      <c r="DH1" t="s">
        <v>106</v>
      </c>
      <c r="DI1" t="s">
        <v>107</v>
      </c>
      <c r="DJ1" t="s">
        <v>108</v>
      </c>
      <c r="DK1" t="s">
        <v>109</v>
      </c>
      <c r="DL1" s="3" t="s">
        <v>110</v>
      </c>
      <c r="DM1" t="s">
        <v>52</v>
      </c>
      <c r="DN1" t="s">
        <v>53</v>
      </c>
      <c r="DO1" t="s">
        <v>54</v>
      </c>
      <c r="DP1" t="s">
        <v>55</v>
      </c>
      <c r="DQ1" t="s">
        <v>56</v>
      </c>
      <c r="DR1" s="4" t="s">
        <v>111</v>
      </c>
      <c r="DS1" t="s">
        <v>112</v>
      </c>
      <c r="DT1" t="s">
        <v>113</v>
      </c>
      <c r="DU1" s="5" t="s">
        <v>114</v>
      </c>
    </row>
    <row r="2" spans="1:125" ht="18" customHeight="1">
      <c r="A2" t="s">
        <v>115</v>
      </c>
      <c r="B2" t="s">
        <v>116</v>
      </c>
      <c r="C2" t="s">
        <v>117</v>
      </c>
      <c r="D2" t="s">
        <v>118</v>
      </c>
      <c r="E2" t="s">
        <v>119</v>
      </c>
      <c r="H2" t="s">
        <v>120</v>
      </c>
      <c r="K2" t="s">
        <v>120</v>
      </c>
      <c r="L2" t="s">
        <v>120</v>
      </c>
      <c r="O2" t="s">
        <v>121</v>
      </c>
      <c r="P2" t="s">
        <v>122</v>
      </c>
      <c r="Q2" t="s">
        <v>119</v>
      </c>
      <c r="R2" t="s">
        <v>119</v>
      </c>
      <c r="S2" t="s">
        <v>119</v>
      </c>
      <c r="T2" t="s">
        <v>119</v>
      </c>
      <c r="U2" t="s">
        <v>119</v>
      </c>
      <c r="V2" t="s">
        <v>119</v>
      </c>
      <c r="W2" t="s">
        <v>119</v>
      </c>
      <c r="X2" t="s">
        <v>119</v>
      </c>
      <c r="Y2" t="s">
        <v>119</v>
      </c>
      <c r="Z2" s="1">
        <v>33208</v>
      </c>
      <c r="AA2" s="1">
        <v>35735</v>
      </c>
      <c r="AC2" t="s">
        <v>123</v>
      </c>
      <c r="AD2" t="s">
        <v>124</v>
      </c>
      <c r="AE2" t="s">
        <v>125</v>
      </c>
      <c r="AF2" t="s">
        <v>126</v>
      </c>
      <c r="AH2" t="s">
        <v>127</v>
      </c>
      <c r="AY2" t="s">
        <v>128</v>
      </c>
      <c r="AZ2" t="s">
        <v>129</v>
      </c>
      <c r="BA2" t="s">
        <v>130</v>
      </c>
      <c r="BB2" t="s">
        <v>131</v>
      </c>
      <c r="BC2" t="s">
        <v>132</v>
      </c>
      <c r="BD2" t="s">
        <v>133</v>
      </c>
      <c r="BE2" t="s">
        <v>134</v>
      </c>
      <c r="BI2" t="s">
        <v>120</v>
      </c>
      <c r="BK2" t="s">
        <v>135</v>
      </c>
      <c r="BL2" t="s">
        <v>136</v>
      </c>
      <c r="BN2" t="s">
        <v>120</v>
      </c>
      <c r="BO2" t="s">
        <v>120</v>
      </c>
      <c r="BS2" t="s">
        <v>137</v>
      </c>
      <c r="BT2" t="s">
        <v>120</v>
      </c>
      <c r="BU2" t="s">
        <v>138</v>
      </c>
      <c r="BV2" t="s">
        <v>139</v>
      </c>
      <c r="BW2" t="s">
        <v>140</v>
      </c>
      <c r="BZ2" t="s">
        <v>141</v>
      </c>
      <c r="CA2">
        <v>1314</v>
      </c>
      <c r="CB2" s="6">
        <v>41694.863888888889</v>
      </c>
      <c r="CC2" t="s">
        <v>142</v>
      </c>
      <c r="CF2" t="s">
        <v>143</v>
      </c>
      <c r="CG2" t="s">
        <v>144</v>
      </c>
      <c r="CY2">
        <f t="shared" ref="CY2:CY69" si="0">YEARFRAC(Z2,AA2)</f>
        <v>6.916666666666667</v>
      </c>
      <c r="CZ2">
        <f t="shared" ref="CZ2:CZ68" si="1">(COUNTIF(S2,"*")+COUNTIF(T2,"*")+COUNTIF(AE2,"*")+COUNTIF(BG2,"*"))/4</f>
        <v>0.75</v>
      </c>
      <c r="DA2">
        <f t="shared" ref="DA2:DA68" si="2">(COUNTIF(Q2,"*")+COUNTIF(I2,"*")+COUNTIF(BR2,"y*"))/3</f>
        <v>0.33333333333333331</v>
      </c>
      <c r="DB2">
        <f t="shared" ref="DB2:DB68" si="3">(COUNTIF(U2,"*")+COUNTA(BA2)+COUNTA(BB2)+COUNTA(BC2)+COUNTA(BD2)+COUNTA(BE2)+COUNTIF(BN2,"y*"))/7</f>
        <v>0.8571428571428571</v>
      </c>
      <c r="DC2">
        <f t="shared" ref="DC2:DC68" si="4">(COUNTIF(V2,"*")+COUNTIF(BH2,"*"))/2</f>
        <v>0.5</v>
      </c>
      <c r="DD2">
        <f t="shared" ref="DD2:DD68" si="5">(COUNTIF(V2,"*")+COUNTIF(BF2,"*"))/2</f>
        <v>0.5</v>
      </c>
      <c r="DE2">
        <f t="shared" ref="DE2:DE68" si="6">COUNTIF(AZ2,"*")</f>
        <v>1</v>
      </c>
      <c r="DF2">
        <f t="shared" ref="DF2:DF68" si="7">COUNTIF(W2,"*")</f>
        <v>1</v>
      </c>
      <c r="DG2">
        <f t="shared" ref="DG2:DG68" si="8">(COUNTIF(X2,"*")+COUNTIF(BS2,"*")+COUNTIF(BT2,"*")+COUNTIF(BU2,"*")+COUNTIF(BV2,"*")+COUNTIF(BW2,"*")+COUNTIF(BX2,"*")-COUNTIF(BT2,"no*")-COUNTIF(BU2,"no*")-COUNTIF(BV2,"no*"))/7</f>
        <v>0.5714285714285714</v>
      </c>
      <c r="DH2">
        <f t="shared" ref="DH2:DH68" si="9">COUNTIF(BZ2,"*")+COUNTA(BZ2)</f>
        <v>2</v>
      </c>
      <c r="DI2">
        <f t="shared" ref="DI2:DI68" si="10">COUNTIF(Y2,"*")</f>
        <v>1</v>
      </c>
      <c r="DJ2">
        <f t="shared" ref="DJ2:DJ68" si="11">COUNTIF(BR2,"y*")</f>
        <v>0</v>
      </c>
      <c r="DK2">
        <f t="shared" ref="DK2:DK14" si="12">(COUNTIF(U2,"*")+COUNTIF(W2,"*")+COUNTIF(BO2,"y*"))/3</f>
        <v>0.66666666666666663</v>
      </c>
      <c r="DL2" s="3">
        <f t="shared" ref="DL2:DL68" si="13">SUM(CZ2:DK2)/12</f>
        <v>0.76488095238095222</v>
      </c>
      <c r="DM2" t="str">
        <f t="shared" ref="DM2:DQ14" si="14">BA2</f>
        <v>27.75 km at equator</v>
      </c>
      <c r="DN2" t="str">
        <f t="shared" si="14"/>
        <v>10 m</v>
      </c>
      <c r="DO2" t="str">
        <f t="shared" si="14"/>
        <v>12 Hours</v>
      </c>
      <c r="DP2" t="str">
        <f t="shared" si="14"/>
        <v>0.5 m/s</v>
      </c>
      <c r="DQ2" t="str">
        <f t="shared" si="14"/>
        <v>0.05 m/s</v>
      </c>
      <c r="DR2" s="7">
        <v>0.6</v>
      </c>
      <c r="DS2">
        <f t="shared" ref="DS2:DS61" si="15">COUNTIF(N2,"*")</f>
        <v>0</v>
      </c>
      <c r="DT2">
        <f t="shared" ref="DT2:DT68" si="16">N2</f>
        <v>0</v>
      </c>
      <c r="DU2" s="8">
        <f t="shared" ref="DU2:DU61" si="17">SUM(CY2/30,DL2,DR2,DS2)</f>
        <v>1.5954365079365078</v>
      </c>
    </row>
    <row r="3" spans="1:125" ht="18" customHeight="1">
      <c r="A3" t="s">
        <v>115</v>
      </c>
      <c r="B3" t="s">
        <v>116</v>
      </c>
      <c r="C3" t="s">
        <v>117</v>
      </c>
      <c r="D3" t="s">
        <v>145</v>
      </c>
      <c r="E3" t="s">
        <v>119</v>
      </c>
      <c r="H3" t="s">
        <v>120</v>
      </c>
      <c r="K3" t="s">
        <v>120</v>
      </c>
      <c r="L3" t="s">
        <v>120</v>
      </c>
      <c r="O3" t="s">
        <v>146</v>
      </c>
      <c r="P3" t="s">
        <v>147</v>
      </c>
      <c r="Q3" t="s">
        <v>119</v>
      </c>
      <c r="R3" t="s">
        <v>119</v>
      </c>
      <c r="S3" t="s">
        <v>119</v>
      </c>
      <c r="T3" t="s">
        <v>119</v>
      </c>
      <c r="U3" t="s">
        <v>119</v>
      </c>
      <c r="V3" t="s">
        <v>119</v>
      </c>
      <c r="W3" t="s">
        <v>119</v>
      </c>
      <c r="X3" t="s">
        <v>119</v>
      </c>
      <c r="Y3" t="s">
        <v>119</v>
      </c>
      <c r="Z3" s="1">
        <v>40148</v>
      </c>
      <c r="AA3" s="1">
        <v>40878</v>
      </c>
      <c r="AC3" t="s">
        <v>123</v>
      </c>
      <c r="AD3" t="s">
        <v>124</v>
      </c>
      <c r="AE3" t="s">
        <v>148</v>
      </c>
      <c r="AF3" t="s">
        <v>149</v>
      </c>
      <c r="AH3" t="s">
        <v>127</v>
      </c>
      <c r="AY3" t="s">
        <v>150</v>
      </c>
      <c r="AZ3" t="s">
        <v>129</v>
      </c>
      <c r="BA3" t="s">
        <v>130</v>
      </c>
      <c r="BB3" t="s">
        <v>131</v>
      </c>
      <c r="BC3" t="s">
        <v>132</v>
      </c>
      <c r="BD3" t="s">
        <v>133</v>
      </c>
      <c r="BE3" t="s">
        <v>134</v>
      </c>
      <c r="BI3" t="s">
        <v>120</v>
      </c>
      <c r="BK3" t="s">
        <v>135</v>
      </c>
      <c r="BL3" t="s">
        <v>136</v>
      </c>
      <c r="BN3" t="s">
        <v>120</v>
      </c>
      <c r="BO3" t="s">
        <v>120</v>
      </c>
      <c r="BS3" t="s">
        <v>137</v>
      </c>
      <c r="BT3" t="s">
        <v>120</v>
      </c>
      <c r="BU3" t="s">
        <v>138</v>
      </c>
      <c r="BV3" t="s">
        <v>139</v>
      </c>
      <c r="BW3" t="s">
        <v>140</v>
      </c>
      <c r="BZ3" t="s">
        <v>141</v>
      </c>
      <c r="CA3">
        <v>1315</v>
      </c>
      <c r="CB3" s="6">
        <v>41694.863888888889</v>
      </c>
      <c r="CC3" t="s">
        <v>151</v>
      </c>
      <c r="CF3" t="s">
        <v>143</v>
      </c>
      <c r="CG3" t="s">
        <v>144</v>
      </c>
      <c r="CY3">
        <f t="shared" si="0"/>
        <v>2</v>
      </c>
      <c r="CZ3">
        <f t="shared" si="1"/>
        <v>0.75</v>
      </c>
      <c r="DA3">
        <f t="shared" si="2"/>
        <v>0.33333333333333331</v>
      </c>
      <c r="DB3">
        <f t="shared" si="3"/>
        <v>0.8571428571428571</v>
      </c>
      <c r="DC3">
        <f t="shared" si="4"/>
        <v>0.5</v>
      </c>
      <c r="DD3">
        <f t="shared" si="5"/>
        <v>0.5</v>
      </c>
      <c r="DE3">
        <f t="shared" si="6"/>
        <v>1</v>
      </c>
      <c r="DF3">
        <f t="shared" si="7"/>
        <v>1</v>
      </c>
      <c r="DG3">
        <f t="shared" si="8"/>
        <v>0.5714285714285714</v>
      </c>
      <c r="DH3">
        <f t="shared" si="9"/>
        <v>2</v>
      </c>
      <c r="DI3">
        <f t="shared" si="10"/>
        <v>1</v>
      </c>
      <c r="DJ3">
        <f t="shared" si="11"/>
        <v>0</v>
      </c>
      <c r="DK3">
        <f t="shared" si="12"/>
        <v>0.66666666666666663</v>
      </c>
      <c r="DL3" s="3">
        <f t="shared" si="13"/>
        <v>0.76488095238095222</v>
      </c>
      <c r="DM3" t="str">
        <f t="shared" si="14"/>
        <v>27.75 km at equator</v>
      </c>
      <c r="DN3" t="str">
        <f t="shared" si="14"/>
        <v>10 m</v>
      </c>
      <c r="DO3" t="str">
        <f t="shared" si="14"/>
        <v>12 Hours</v>
      </c>
      <c r="DP3" t="str">
        <f t="shared" si="14"/>
        <v>0.5 m/s</v>
      </c>
      <c r="DQ3" t="str">
        <f t="shared" si="14"/>
        <v>0.05 m/s</v>
      </c>
      <c r="DR3" s="7">
        <v>0.6</v>
      </c>
      <c r="DS3">
        <f t="shared" si="15"/>
        <v>0</v>
      </c>
      <c r="DT3">
        <f t="shared" si="16"/>
        <v>0</v>
      </c>
      <c r="DU3" s="8">
        <f t="shared" si="17"/>
        <v>1.4315476190476188</v>
      </c>
    </row>
    <row r="4" spans="1:125" ht="18" customHeight="1">
      <c r="A4" t="s">
        <v>115</v>
      </c>
      <c r="B4" t="s">
        <v>116</v>
      </c>
      <c r="C4" t="s">
        <v>117</v>
      </c>
      <c r="D4" t="s">
        <v>152</v>
      </c>
      <c r="E4" t="s">
        <v>119</v>
      </c>
      <c r="H4" t="s">
        <v>120</v>
      </c>
      <c r="K4" t="s">
        <v>120</v>
      </c>
      <c r="L4" t="s">
        <v>120</v>
      </c>
      <c r="O4" t="s">
        <v>153</v>
      </c>
      <c r="P4" t="s">
        <v>122</v>
      </c>
      <c r="Q4" t="s">
        <v>119</v>
      </c>
      <c r="R4" t="s">
        <v>119</v>
      </c>
      <c r="S4" t="s">
        <v>119</v>
      </c>
      <c r="T4" t="s">
        <v>119</v>
      </c>
      <c r="U4" t="s">
        <v>119</v>
      </c>
      <c r="V4" t="s">
        <v>119</v>
      </c>
      <c r="W4" t="s">
        <v>119</v>
      </c>
      <c r="X4" t="s">
        <v>119</v>
      </c>
      <c r="Y4" t="s">
        <v>119</v>
      </c>
      <c r="Z4" s="1">
        <v>35551</v>
      </c>
      <c r="AA4" s="1">
        <v>39661</v>
      </c>
      <c r="AC4" t="s">
        <v>123</v>
      </c>
      <c r="AD4" t="s">
        <v>124</v>
      </c>
      <c r="AE4" t="s">
        <v>154</v>
      </c>
      <c r="AF4" t="s">
        <v>126</v>
      </c>
      <c r="AH4" t="s">
        <v>127</v>
      </c>
      <c r="AY4" t="s">
        <v>155</v>
      </c>
      <c r="AZ4" t="s">
        <v>129</v>
      </c>
      <c r="BA4" t="s">
        <v>130</v>
      </c>
      <c r="BB4" t="s">
        <v>131</v>
      </c>
      <c r="BC4" t="s">
        <v>132</v>
      </c>
      <c r="BD4" t="s">
        <v>133</v>
      </c>
      <c r="BE4" t="s">
        <v>134</v>
      </c>
      <c r="BI4" t="s">
        <v>120</v>
      </c>
      <c r="BK4" t="s">
        <v>135</v>
      </c>
      <c r="BL4" t="s">
        <v>136</v>
      </c>
      <c r="BN4" t="s">
        <v>120</v>
      </c>
      <c r="BO4" t="s">
        <v>120</v>
      </c>
      <c r="BS4" t="s">
        <v>137</v>
      </c>
      <c r="BT4" t="s">
        <v>120</v>
      </c>
      <c r="BU4" t="s">
        <v>138</v>
      </c>
      <c r="BV4" t="s">
        <v>139</v>
      </c>
      <c r="BW4" t="s">
        <v>140</v>
      </c>
      <c r="BZ4" t="s">
        <v>141</v>
      </c>
      <c r="CA4">
        <v>1316</v>
      </c>
      <c r="CB4" s="6">
        <v>41694.863888888889</v>
      </c>
      <c r="CC4" t="s">
        <v>156</v>
      </c>
      <c r="CF4" t="s">
        <v>143</v>
      </c>
      <c r="CG4" t="s">
        <v>144</v>
      </c>
      <c r="CY4">
        <f t="shared" si="0"/>
        <v>11.25</v>
      </c>
      <c r="CZ4">
        <f t="shared" si="1"/>
        <v>0.75</v>
      </c>
      <c r="DA4">
        <f t="shared" si="2"/>
        <v>0.33333333333333331</v>
      </c>
      <c r="DB4">
        <f t="shared" si="3"/>
        <v>0.8571428571428571</v>
      </c>
      <c r="DC4">
        <f t="shared" si="4"/>
        <v>0.5</v>
      </c>
      <c r="DD4">
        <f t="shared" si="5"/>
        <v>0.5</v>
      </c>
      <c r="DE4">
        <f t="shared" si="6"/>
        <v>1</v>
      </c>
      <c r="DF4">
        <f t="shared" si="7"/>
        <v>1</v>
      </c>
      <c r="DG4">
        <f t="shared" si="8"/>
        <v>0.5714285714285714</v>
      </c>
      <c r="DH4">
        <f t="shared" si="9"/>
        <v>2</v>
      </c>
      <c r="DI4">
        <f t="shared" si="10"/>
        <v>1</v>
      </c>
      <c r="DJ4">
        <f t="shared" si="11"/>
        <v>0</v>
      </c>
      <c r="DK4">
        <f t="shared" si="12"/>
        <v>0.66666666666666663</v>
      </c>
      <c r="DL4" s="3">
        <f t="shared" si="13"/>
        <v>0.76488095238095222</v>
      </c>
      <c r="DM4" t="str">
        <f t="shared" si="14"/>
        <v>27.75 km at equator</v>
      </c>
      <c r="DN4" t="str">
        <f t="shared" si="14"/>
        <v>10 m</v>
      </c>
      <c r="DO4" t="str">
        <f t="shared" si="14"/>
        <v>12 Hours</v>
      </c>
      <c r="DP4" t="str">
        <f t="shared" si="14"/>
        <v>0.5 m/s</v>
      </c>
      <c r="DQ4" t="str">
        <f t="shared" si="14"/>
        <v>0.05 m/s</v>
      </c>
      <c r="DR4" s="7">
        <v>0.6</v>
      </c>
      <c r="DS4">
        <f t="shared" si="15"/>
        <v>0</v>
      </c>
      <c r="DT4">
        <f t="shared" si="16"/>
        <v>0</v>
      </c>
      <c r="DU4" s="8">
        <f t="shared" si="17"/>
        <v>1.7398809523809522</v>
      </c>
    </row>
    <row r="5" spans="1:125" ht="18" customHeight="1">
      <c r="A5" t="s">
        <v>115</v>
      </c>
      <c r="B5" t="s">
        <v>116</v>
      </c>
      <c r="C5" t="s">
        <v>117</v>
      </c>
      <c r="D5" t="s">
        <v>157</v>
      </c>
      <c r="E5" t="s">
        <v>119</v>
      </c>
      <c r="H5" t="s">
        <v>120</v>
      </c>
      <c r="K5" t="s">
        <v>120</v>
      </c>
      <c r="L5" t="s">
        <v>120</v>
      </c>
      <c r="O5" t="s">
        <v>158</v>
      </c>
      <c r="P5" t="s">
        <v>119</v>
      </c>
      <c r="Q5" t="s">
        <v>119</v>
      </c>
      <c r="R5" t="s">
        <v>119</v>
      </c>
      <c r="S5" t="s">
        <v>119</v>
      </c>
      <c r="T5" t="s">
        <v>119</v>
      </c>
      <c r="U5" t="s">
        <v>119</v>
      </c>
      <c r="V5" t="s">
        <v>119</v>
      </c>
      <c r="W5" t="s">
        <v>119</v>
      </c>
      <c r="X5" t="s">
        <v>119</v>
      </c>
      <c r="Y5" t="s">
        <v>119</v>
      </c>
      <c r="Z5" s="1">
        <v>31959</v>
      </c>
      <c r="AA5" s="1">
        <v>40878</v>
      </c>
      <c r="AC5" t="s">
        <v>123</v>
      </c>
      <c r="AD5" t="s">
        <v>124</v>
      </c>
      <c r="AE5" t="s">
        <v>135</v>
      </c>
      <c r="AF5" t="s">
        <v>136</v>
      </c>
      <c r="AH5" t="s">
        <v>159</v>
      </c>
      <c r="AI5" t="s">
        <v>160</v>
      </c>
      <c r="AJ5" t="s">
        <v>161</v>
      </c>
      <c r="AL5" t="s">
        <v>162</v>
      </c>
      <c r="AM5" t="s">
        <v>163</v>
      </c>
      <c r="AO5" t="s">
        <v>164</v>
      </c>
      <c r="AP5" t="s">
        <v>163</v>
      </c>
      <c r="AR5" t="s">
        <v>165</v>
      </c>
      <c r="AS5" t="s">
        <v>166</v>
      </c>
      <c r="AU5" t="s">
        <v>125</v>
      </c>
      <c r="AV5" t="s">
        <v>166</v>
      </c>
      <c r="AY5" t="s">
        <v>167</v>
      </c>
      <c r="AZ5" t="s">
        <v>129</v>
      </c>
      <c r="BA5" t="s">
        <v>130</v>
      </c>
      <c r="BB5" t="s">
        <v>131</v>
      </c>
      <c r="BC5" t="s">
        <v>168</v>
      </c>
      <c r="BD5" t="s">
        <v>133</v>
      </c>
      <c r="BE5" t="s">
        <v>134</v>
      </c>
      <c r="BI5" t="s">
        <v>120</v>
      </c>
      <c r="BK5" t="s">
        <v>135</v>
      </c>
      <c r="BL5" t="s">
        <v>136</v>
      </c>
      <c r="BN5" t="s">
        <v>120</v>
      </c>
      <c r="BO5" t="s">
        <v>120</v>
      </c>
      <c r="BS5" t="s">
        <v>137</v>
      </c>
      <c r="BT5" t="s">
        <v>120</v>
      </c>
      <c r="BU5" t="s">
        <v>169</v>
      </c>
      <c r="BV5" t="s">
        <v>139</v>
      </c>
      <c r="BW5" t="s">
        <v>140</v>
      </c>
      <c r="BZ5" t="s">
        <v>141</v>
      </c>
      <c r="CA5">
        <v>1317</v>
      </c>
      <c r="CB5" t="s">
        <v>170</v>
      </c>
      <c r="CC5" t="s">
        <v>171</v>
      </c>
      <c r="CF5" t="s">
        <v>143</v>
      </c>
      <c r="CG5" t="s">
        <v>144</v>
      </c>
      <c r="CY5">
        <f t="shared" si="0"/>
        <v>24.416666666666668</v>
      </c>
      <c r="CZ5">
        <f t="shared" si="1"/>
        <v>0.75</v>
      </c>
      <c r="DA5">
        <f t="shared" si="2"/>
        <v>0.33333333333333331</v>
      </c>
      <c r="DB5">
        <f t="shared" si="3"/>
        <v>0.8571428571428571</v>
      </c>
      <c r="DC5">
        <f t="shared" si="4"/>
        <v>0.5</v>
      </c>
      <c r="DD5">
        <f t="shared" si="5"/>
        <v>0.5</v>
      </c>
      <c r="DE5">
        <f t="shared" si="6"/>
        <v>1</v>
      </c>
      <c r="DF5">
        <f t="shared" si="7"/>
        <v>1</v>
      </c>
      <c r="DG5">
        <f t="shared" si="8"/>
        <v>0.7142857142857143</v>
      </c>
      <c r="DH5">
        <f t="shared" si="9"/>
        <v>2</v>
      </c>
      <c r="DI5">
        <f t="shared" si="10"/>
        <v>1</v>
      </c>
      <c r="DJ5">
        <f t="shared" si="11"/>
        <v>0</v>
      </c>
      <c r="DK5">
        <f t="shared" si="12"/>
        <v>0.66666666666666663</v>
      </c>
      <c r="DL5" s="3">
        <f t="shared" si="13"/>
        <v>0.7767857142857143</v>
      </c>
      <c r="DM5" t="str">
        <f t="shared" si="14"/>
        <v>27.75 km at equator</v>
      </c>
      <c r="DN5" t="str">
        <f t="shared" si="14"/>
        <v>10 m</v>
      </c>
      <c r="DO5" t="str">
        <f t="shared" si="14"/>
        <v>6 Hours</v>
      </c>
      <c r="DP5" t="str">
        <f t="shared" si="14"/>
        <v>0.5 m/s</v>
      </c>
      <c r="DQ5" t="str">
        <f t="shared" si="14"/>
        <v>0.05 m/s</v>
      </c>
      <c r="DR5" s="7">
        <v>0.4</v>
      </c>
      <c r="DS5">
        <f t="shared" si="15"/>
        <v>0</v>
      </c>
      <c r="DT5">
        <f t="shared" si="16"/>
        <v>0</v>
      </c>
      <c r="DU5" s="8">
        <f t="shared" si="17"/>
        <v>1.990674603174603</v>
      </c>
    </row>
    <row r="6" spans="1:125" ht="18" customHeight="1">
      <c r="A6" t="s">
        <v>115</v>
      </c>
      <c r="B6" t="s">
        <v>116</v>
      </c>
      <c r="C6" t="s">
        <v>117</v>
      </c>
      <c r="D6" t="s">
        <v>172</v>
      </c>
      <c r="E6" t="s">
        <v>119</v>
      </c>
      <c r="H6" t="s">
        <v>120</v>
      </c>
      <c r="K6" t="s">
        <v>120</v>
      </c>
      <c r="L6" t="s">
        <v>120</v>
      </c>
      <c r="O6" t="s">
        <v>173</v>
      </c>
      <c r="P6" t="s">
        <v>122</v>
      </c>
      <c r="Q6" t="s">
        <v>119</v>
      </c>
      <c r="R6" t="s">
        <v>119</v>
      </c>
      <c r="S6" t="s">
        <v>119</v>
      </c>
      <c r="T6" t="s">
        <v>119</v>
      </c>
      <c r="U6" t="s">
        <v>119</v>
      </c>
      <c r="V6" t="s">
        <v>119</v>
      </c>
      <c r="W6" t="s">
        <v>119</v>
      </c>
      <c r="X6" t="s">
        <v>119</v>
      </c>
      <c r="Y6" t="s">
        <v>119</v>
      </c>
      <c r="Z6" s="1">
        <v>34820</v>
      </c>
      <c r="AA6" s="1">
        <v>40118</v>
      </c>
      <c r="AC6" t="s">
        <v>123</v>
      </c>
      <c r="AD6" t="s">
        <v>124</v>
      </c>
      <c r="AE6" t="s">
        <v>174</v>
      </c>
      <c r="AF6" t="s">
        <v>166</v>
      </c>
      <c r="AH6" t="s">
        <v>127</v>
      </c>
      <c r="AY6" t="s">
        <v>175</v>
      </c>
      <c r="AZ6" t="s">
        <v>129</v>
      </c>
      <c r="BA6" t="s">
        <v>130</v>
      </c>
      <c r="BB6" t="s">
        <v>131</v>
      </c>
      <c r="BC6" t="s">
        <v>132</v>
      </c>
      <c r="BD6" t="s">
        <v>133</v>
      </c>
      <c r="BE6" t="s">
        <v>134</v>
      </c>
      <c r="BI6" t="s">
        <v>120</v>
      </c>
      <c r="BK6" t="s">
        <v>135</v>
      </c>
      <c r="BL6" t="s">
        <v>136</v>
      </c>
      <c r="BN6" t="s">
        <v>120</v>
      </c>
      <c r="BO6" t="s">
        <v>120</v>
      </c>
      <c r="BS6" t="s">
        <v>137</v>
      </c>
      <c r="BT6" t="s">
        <v>120</v>
      </c>
      <c r="BU6" t="s">
        <v>138</v>
      </c>
      <c r="BV6" t="s">
        <v>139</v>
      </c>
      <c r="BW6" t="s">
        <v>140</v>
      </c>
      <c r="BZ6" t="s">
        <v>141</v>
      </c>
      <c r="CA6">
        <v>1318</v>
      </c>
      <c r="CB6" s="6">
        <v>41694.863888888889</v>
      </c>
      <c r="CC6" t="s">
        <v>176</v>
      </c>
      <c r="CF6" t="s">
        <v>143</v>
      </c>
      <c r="CG6" t="s">
        <v>144</v>
      </c>
      <c r="CY6">
        <f t="shared" si="0"/>
        <v>14.5</v>
      </c>
      <c r="CZ6">
        <f t="shared" si="1"/>
        <v>0.75</v>
      </c>
      <c r="DA6">
        <f t="shared" si="2"/>
        <v>0.33333333333333331</v>
      </c>
      <c r="DB6">
        <f t="shared" si="3"/>
        <v>0.8571428571428571</v>
      </c>
      <c r="DC6">
        <f t="shared" si="4"/>
        <v>0.5</v>
      </c>
      <c r="DD6">
        <f t="shared" si="5"/>
        <v>0.5</v>
      </c>
      <c r="DE6">
        <f t="shared" si="6"/>
        <v>1</v>
      </c>
      <c r="DF6">
        <f t="shared" si="7"/>
        <v>1</v>
      </c>
      <c r="DG6">
        <f t="shared" si="8"/>
        <v>0.5714285714285714</v>
      </c>
      <c r="DH6">
        <f t="shared" si="9"/>
        <v>2</v>
      </c>
      <c r="DI6">
        <f t="shared" si="10"/>
        <v>1</v>
      </c>
      <c r="DJ6">
        <f t="shared" si="11"/>
        <v>0</v>
      </c>
      <c r="DK6">
        <f t="shared" si="12"/>
        <v>0.66666666666666663</v>
      </c>
      <c r="DL6" s="3">
        <f t="shared" si="13"/>
        <v>0.76488095238095222</v>
      </c>
      <c r="DM6" t="str">
        <f t="shared" si="14"/>
        <v>27.75 km at equator</v>
      </c>
      <c r="DN6" t="str">
        <f t="shared" si="14"/>
        <v>10 m</v>
      </c>
      <c r="DO6" t="str">
        <f t="shared" si="14"/>
        <v>12 Hours</v>
      </c>
      <c r="DP6" t="str">
        <f t="shared" si="14"/>
        <v>0.5 m/s</v>
      </c>
      <c r="DQ6" t="str">
        <f t="shared" si="14"/>
        <v>0.05 m/s</v>
      </c>
      <c r="DR6" s="7">
        <v>0.4</v>
      </c>
      <c r="DS6">
        <f t="shared" si="15"/>
        <v>0</v>
      </c>
      <c r="DT6">
        <f t="shared" si="16"/>
        <v>0</v>
      </c>
      <c r="DU6" s="8">
        <f t="shared" si="17"/>
        <v>1.6482142857142854</v>
      </c>
    </row>
    <row r="7" spans="1:125" ht="18" customHeight="1">
      <c r="A7" t="s">
        <v>115</v>
      </c>
      <c r="B7" t="s">
        <v>116</v>
      </c>
      <c r="C7" t="s">
        <v>117</v>
      </c>
      <c r="D7" t="s">
        <v>177</v>
      </c>
      <c r="E7" t="s">
        <v>119</v>
      </c>
      <c r="H7" t="s">
        <v>120</v>
      </c>
      <c r="K7" t="s">
        <v>120</v>
      </c>
      <c r="L7" t="s">
        <v>120</v>
      </c>
      <c r="O7" t="s">
        <v>178</v>
      </c>
      <c r="P7" t="s">
        <v>119</v>
      </c>
      <c r="Q7" t="s">
        <v>179</v>
      </c>
      <c r="R7" t="s">
        <v>119</v>
      </c>
      <c r="S7" t="s">
        <v>119</v>
      </c>
      <c r="T7" t="s">
        <v>119</v>
      </c>
      <c r="U7" t="s">
        <v>119</v>
      </c>
      <c r="V7" t="s">
        <v>119</v>
      </c>
      <c r="W7" t="s">
        <v>119</v>
      </c>
      <c r="X7" t="s">
        <v>119</v>
      </c>
      <c r="Y7" t="s">
        <v>119</v>
      </c>
      <c r="Z7" s="1">
        <v>37408</v>
      </c>
      <c r="AA7" s="1">
        <v>40817</v>
      </c>
      <c r="AC7" t="s">
        <v>123</v>
      </c>
      <c r="AD7" t="s">
        <v>124</v>
      </c>
      <c r="AE7" t="s">
        <v>135</v>
      </c>
      <c r="AF7" t="s">
        <v>136</v>
      </c>
      <c r="AH7" t="s">
        <v>127</v>
      </c>
      <c r="AY7" t="s">
        <v>180</v>
      </c>
      <c r="AZ7" t="s">
        <v>129</v>
      </c>
      <c r="BA7" t="s">
        <v>130</v>
      </c>
      <c r="BB7" t="s">
        <v>131</v>
      </c>
      <c r="BC7" t="s">
        <v>132</v>
      </c>
      <c r="BD7" t="s">
        <v>133</v>
      </c>
      <c r="BE7" t="s">
        <v>181</v>
      </c>
      <c r="BI7" t="s">
        <v>120</v>
      </c>
      <c r="BK7" t="s">
        <v>135</v>
      </c>
      <c r="BL7" t="s">
        <v>136</v>
      </c>
      <c r="BN7" t="s">
        <v>120</v>
      </c>
      <c r="BO7" t="s">
        <v>120</v>
      </c>
      <c r="BS7" t="s">
        <v>137</v>
      </c>
      <c r="BT7" t="s">
        <v>120</v>
      </c>
      <c r="BU7" t="s">
        <v>138</v>
      </c>
      <c r="BV7" t="s">
        <v>139</v>
      </c>
      <c r="BW7" t="s">
        <v>140</v>
      </c>
      <c r="BZ7" t="s">
        <v>141</v>
      </c>
      <c r="CA7">
        <v>1319</v>
      </c>
      <c r="CB7" s="6">
        <v>41694.863888888889</v>
      </c>
      <c r="CC7" t="s">
        <v>182</v>
      </c>
      <c r="CF7" t="s">
        <v>143</v>
      </c>
      <c r="CG7" t="s">
        <v>144</v>
      </c>
      <c r="CY7">
        <f t="shared" si="0"/>
        <v>9.3333333333333339</v>
      </c>
      <c r="CZ7">
        <f t="shared" si="1"/>
        <v>0.75</v>
      </c>
      <c r="DA7">
        <f t="shared" si="2"/>
        <v>0.33333333333333331</v>
      </c>
      <c r="DB7">
        <f t="shared" si="3"/>
        <v>0.8571428571428571</v>
      </c>
      <c r="DC7">
        <f t="shared" si="4"/>
        <v>0.5</v>
      </c>
      <c r="DD7">
        <f t="shared" si="5"/>
        <v>0.5</v>
      </c>
      <c r="DE7">
        <f t="shared" si="6"/>
        <v>1</v>
      </c>
      <c r="DF7">
        <f t="shared" si="7"/>
        <v>1</v>
      </c>
      <c r="DG7">
        <f t="shared" si="8"/>
        <v>0.5714285714285714</v>
      </c>
      <c r="DH7">
        <f t="shared" si="9"/>
        <v>2</v>
      </c>
      <c r="DI7">
        <f t="shared" si="10"/>
        <v>1</v>
      </c>
      <c r="DJ7">
        <f t="shared" si="11"/>
        <v>0</v>
      </c>
      <c r="DK7">
        <f t="shared" si="12"/>
        <v>0.66666666666666663</v>
      </c>
      <c r="DL7" s="3">
        <f t="shared" si="13"/>
        <v>0.76488095238095222</v>
      </c>
      <c r="DM7" t="str">
        <f t="shared" si="14"/>
        <v>27.75 km at equator</v>
      </c>
      <c r="DN7" t="str">
        <f t="shared" si="14"/>
        <v>10 m</v>
      </c>
      <c r="DO7" t="str">
        <f t="shared" si="14"/>
        <v>12 Hours</v>
      </c>
      <c r="DP7" t="str">
        <f t="shared" si="14"/>
        <v>0.5 m/s</v>
      </c>
      <c r="DQ7" t="str">
        <f t="shared" si="14"/>
        <v>0.05 m/sss</v>
      </c>
      <c r="DR7" s="7">
        <v>0.6</v>
      </c>
      <c r="DS7">
        <f t="shared" si="15"/>
        <v>0</v>
      </c>
      <c r="DT7">
        <f t="shared" si="16"/>
        <v>0</v>
      </c>
      <c r="DU7" s="8">
        <f t="shared" si="17"/>
        <v>1.6759920634920635</v>
      </c>
    </row>
    <row r="8" spans="1:125" ht="18" customHeight="1">
      <c r="A8" t="s">
        <v>115</v>
      </c>
      <c r="B8" t="s">
        <v>116</v>
      </c>
      <c r="C8" t="s">
        <v>117</v>
      </c>
      <c r="D8" t="s">
        <v>183</v>
      </c>
      <c r="E8" t="s">
        <v>119</v>
      </c>
      <c r="H8" t="s">
        <v>120</v>
      </c>
      <c r="K8" t="s">
        <v>120</v>
      </c>
      <c r="L8" t="s">
        <v>120</v>
      </c>
      <c r="O8" t="s">
        <v>184</v>
      </c>
      <c r="P8" t="s">
        <v>119</v>
      </c>
      <c r="Q8" t="s">
        <v>119</v>
      </c>
      <c r="R8" t="s">
        <v>119</v>
      </c>
      <c r="S8" t="s">
        <v>119</v>
      </c>
      <c r="T8" t="s">
        <v>119</v>
      </c>
      <c r="U8" t="s">
        <v>119</v>
      </c>
      <c r="V8" t="s">
        <v>119</v>
      </c>
      <c r="W8" t="s">
        <v>119</v>
      </c>
      <c r="X8" t="s">
        <v>119</v>
      </c>
      <c r="Y8" t="s">
        <v>119</v>
      </c>
      <c r="Z8" s="1">
        <v>31959</v>
      </c>
      <c r="AA8" s="1">
        <v>40878</v>
      </c>
      <c r="AC8" t="s">
        <v>123</v>
      </c>
      <c r="AD8" t="s">
        <v>124</v>
      </c>
      <c r="AE8" t="s">
        <v>135</v>
      </c>
      <c r="AF8" t="s">
        <v>136</v>
      </c>
      <c r="AH8" t="s">
        <v>159</v>
      </c>
      <c r="AI8" t="s">
        <v>160</v>
      </c>
      <c r="AJ8" t="s">
        <v>161</v>
      </c>
      <c r="AL8" t="s">
        <v>162</v>
      </c>
      <c r="AM8" t="s">
        <v>163</v>
      </c>
      <c r="AO8" t="s">
        <v>164</v>
      </c>
      <c r="AP8" t="s">
        <v>163</v>
      </c>
      <c r="AR8" t="s">
        <v>165</v>
      </c>
      <c r="AS8" t="s">
        <v>166</v>
      </c>
      <c r="AU8" t="s">
        <v>125</v>
      </c>
      <c r="AV8" t="s">
        <v>166</v>
      </c>
      <c r="AY8" t="s">
        <v>167</v>
      </c>
      <c r="AZ8" t="s">
        <v>129</v>
      </c>
      <c r="BA8" t="s">
        <v>130</v>
      </c>
      <c r="BB8" t="s">
        <v>131</v>
      </c>
      <c r="BC8" t="s">
        <v>185</v>
      </c>
      <c r="BD8" t="s">
        <v>133</v>
      </c>
      <c r="BE8" t="s">
        <v>186</v>
      </c>
      <c r="BI8" t="s">
        <v>120</v>
      </c>
      <c r="BK8" t="s">
        <v>135</v>
      </c>
      <c r="BL8" t="s">
        <v>136</v>
      </c>
      <c r="BN8" t="s">
        <v>120</v>
      </c>
      <c r="BO8" t="s">
        <v>120</v>
      </c>
      <c r="BS8" t="s">
        <v>137</v>
      </c>
      <c r="BT8" t="s">
        <v>120</v>
      </c>
      <c r="BU8" t="s">
        <v>169</v>
      </c>
      <c r="BV8" t="s">
        <v>139</v>
      </c>
      <c r="BW8" t="s">
        <v>140</v>
      </c>
      <c r="BZ8" t="s">
        <v>141</v>
      </c>
      <c r="CA8">
        <v>1320</v>
      </c>
      <c r="CB8" t="s">
        <v>170</v>
      </c>
      <c r="CC8" t="s">
        <v>187</v>
      </c>
      <c r="CF8" t="s">
        <v>143</v>
      </c>
      <c r="CG8" t="s">
        <v>144</v>
      </c>
      <c r="CY8">
        <f t="shared" si="0"/>
        <v>24.416666666666668</v>
      </c>
      <c r="CZ8">
        <f t="shared" si="1"/>
        <v>0.75</v>
      </c>
      <c r="DA8">
        <f t="shared" si="2"/>
        <v>0.33333333333333331</v>
      </c>
      <c r="DB8">
        <f t="shared" si="3"/>
        <v>0.8571428571428571</v>
      </c>
      <c r="DC8">
        <f t="shared" si="4"/>
        <v>0.5</v>
      </c>
      <c r="DD8">
        <f t="shared" si="5"/>
        <v>0.5</v>
      </c>
      <c r="DE8">
        <f t="shared" si="6"/>
        <v>1</v>
      </c>
      <c r="DF8">
        <f t="shared" si="7"/>
        <v>1</v>
      </c>
      <c r="DG8">
        <f t="shared" si="8"/>
        <v>0.7142857142857143</v>
      </c>
      <c r="DH8">
        <f t="shared" si="9"/>
        <v>2</v>
      </c>
      <c r="DI8">
        <f t="shared" si="10"/>
        <v>1</v>
      </c>
      <c r="DJ8">
        <f t="shared" si="11"/>
        <v>0</v>
      </c>
      <c r="DK8">
        <f t="shared" si="12"/>
        <v>0.66666666666666663</v>
      </c>
      <c r="DL8" s="3">
        <f t="shared" si="13"/>
        <v>0.7767857142857143</v>
      </c>
      <c r="DM8" t="str">
        <f t="shared" si="14"/>
        <v>27.75 km at equator</v>
      </c>
      <c r="DN8" t="str">
        <f t="shared" si="14"/>
        <v>10 m</v>
      </c>
      <c r="DO8" t="str">
        <f t="shared" si="14"/>
        <v>5 days</v>
      </c>
      <c r="DP8" t="str">
        <f t="shared" si="14"/>
        <v>0.5 m/s</v>
      </c>
      <c r="DQ8" t="str">
        <f t="shared" si="14"/>
        <v>0.05 m/sssss</v>
      </c>
      <c r="DR8" s="7">
        <v>0.6</v>
      </c>
      <c r="DS8">
        <f t="shared" si="15"/>
        <v>0</v>
      </c>
      <c r="DT8">
        <f t="shared" si="16"/>
        <v>0</v>
      </c>
      <c r="DU8" s="8">
        <f t="shared" si="17"/>
        <v>2.1906746031746032</v>
      </c>
    </row>
    <row r="9" spans="1:125" ht="18" customHeight="1">
      <c r="A9" t="s">
        <v>115</v>
      </c>
      <c r="B9" t="s">
        <v>188</v>
      </c>
      <c r="C9" t="s">
        <v>189</v>
      </c>
      <c r="D9" t="s">
        <v>190</v>
      </c>
      <c r="E9" t="s">
        <v>191</v>
      </c>
      <c r="H9" t="s">
        <v>120</v>
      </c>
      <c r="K9" t="s">
        <v>120</v>
      </c>
      <c r="L9" t="s">
        <v>120</v>
      </c>
      <c r="N9" t="s">
        <v>192</v>
      </c>
      <c r="O9" t="s">
        <v>193</v>
      </c>
      <c r="P9" t="s">
        <v>147</v>
      </c>
      <c r="Q9" t="s">
        <v>147</v>
      </c>
      <c r="R9" t="s">
        <v>147</v>
      </c>
      <c r="S9" t="s">
        <v>191</v>
      </c>
      <c r="T9" t="s">
        <v>191</v>
      </c>
      <c r="U9" t="s">
        <v>191</v>
      </c>
      <c r="V9" t="s">
        <v>191</v>
      </c>
      <c r="W9" t="s">
        <v>191</v>
      </c>
      <c r="X9" t="s">
        <v>191</v>
      </c>
      <c r="Y9" t="s">
        <v>191</v>
      </c>
      <c r="Z9" s="9">
        <v>31959</v>
      </c>
      <c r="AA9" s="1">
        <v>39783</v>
      </c>
      <c r="AC9" t="s">
        <v>194</v>
      </c>
      <c r="AD9" t="s">
        <v>124</v>
      </c>
      <c r="AE9" t="s">
        <v>125</v>
      </c>
      <c r="AF9" t="s">
        <v>166</v>
      </c>
      <c r="AH9" t="s">
        <v>159</v>
      </c>
      <c r="AI9" t="s">
        <v>195</v>
      </c>
      <c r="AJ9" t="s">
        <v>166</v>
      </c>
      <c r="AL9" t="s">
        <v>196</v>
      </c>
      <c r="AM9" t="s">
        <v>166</v>
      </c>
      <c r="AO9" t="s">
        <v>174</v>
      </c>
      <c r="AP9" t="s">
        <v>166</v>
      </c>
      <c r="AY9" t="s">
        <v>197</v>
      </c>
      <c r="AZ9" t="s">
        <v>129</v>
      </c>
      <c r="BA9" t="s">
        <v>198</v>
      </c>
      <c r="BB9" t="s">
        <v>199</v>
      </c>
      <c r="BC9" t="s">
        <v>200</v>
      </c>
      <c r="BD9" s="10" t="s">
        <v>201</v>
      </c>
      <c r="BE9" t="s">
        <v>202</v>
      </c>
      <c r="BI9" t="s">
        <v>203</v>
      </c>
      <c r="BK9" t="s">
        <v>195</v>
      </c>
      <c r="BL9" t="s">
        <v>166</v>
      </c>
      <c r="BM9" t="s">
        <v>204</v>
      </c>
      <c r="BN9" t="s">
        <v>120</v>
      </c>
      <c r="BO9" t="s">
        <v>120</v>
      </c>
      <c r="BS9" t="s">
        <v>205</v>
      </c>
      <c r="BT9" t="s">
        <v>206</v>
      </c>
      <c r="BU9" t="s">
        <v>207</v>
      </c>
      <c r="BV9" t="s">
        <v>139</v>
      </c>
      <c r="BW9" t="s">
        <v>208</v>
      </c>
      <c r="BZ9" t="s">
        <v>209</v>
      </c>
      <c r="CA9">
        <v>1321</v>
      </c>
      <c r="CB9" t="s">
        <v>170</v>
      </c>
      <c r="CC9" t="s">
        <v>210</v>
      </c>
      <c r="CF9" t="s">
        <v>143</v>
      </c>
      <c r="CG9" t="s">
        <v>144</v>
      </c>
      <c r="CY9">
        <f t="shared" si="0"/>
        <v>21.416666666666668</v>
      </c>
      <c r="CZ9">
        <f t="shared" si="1"/>
        <v>0.75</v>
      </c>
      <c r="DA9">
        <f t="shared" si="2"/>
        <v>0.33333333333333331</v>
      </c>
      <c r="DB9">
        <f t="shared" si="3"/>
        <v>0.8571428571428571</v>
      </c>
      <c r="DC9">
        <f t="shared" si="4"/>
        <v>0.5</v>
      </c>
      <c r="DD9">
        <f t="shared" si="5"/>
        <v>0.5</v>
      </c>
      <c r="DE9">
        <f t="shared" si="6"/>
        <v>1</v>
      </c>
      <c r="DF9">
        <f t="shared" si="7"/>
        <v>1</v>
      </c>
      <c r="DG9">
        <f t="shared" si="8"/>
        <v>0.8571428571428571</v>
      </c>
      <c r="DH9">
        <f t="shared" si="9"/>
        <v>2</v>
      </c>
      <c r="DI9">
        <f t="shared" si="10"/>
        <v>1</v>
      </c>
      <c r="DJ9">
        <f t="shared" si="11"/>
        <v>0</v>
      </c>
      <c r="DK9">
        <f t="shared" si="12"/>
        <v>0.66666666666666663</v>
      </c>
      <c r="DL9" s="3">
        <f t="shared" si="13"/>
        <v>0.78869047619047616</v>
      </c>
      <c r="DM9" t="str">
        <f t="shared" si="14"/>
        <v>0.5 x 0.5 deg</v>
      </c>
      <c r="DN9" t="str">
        <f t="shared" si="14"/>
        <v>n/A</v>
      </c>
      <c r="DO9" t="str">
        <f t="shared" si="14"/>
        <v>monthly</v>
      </c>
      <c r="DP9" t="str">
        <f t="shared" si="14"/>
        <v>0.24 m/s bias, _x000D_0.15 m/s rms</v>
      </c>
      <c r="DQ9" t="str">
        <f t="shared" si="14"/>
        <v>0.09 m/s</v>
      </c>
      <c r="DR9" s="7">
        <v>0.6</v>
      </c>
      <c r="DS9">
        <f t="shared" si="15"/>
        <v>1</v>
      </c>
      <c r="DT9" t="str">
        <f t="shared" si="16"/>
        <v>Ocean Fluxes, Validation Of Ocean Modelling</v>
      </c>
      <c r="DU9" s="8">
        <f t="shared" si="17"/>
        <v>3.1025793650793649</v>
      </c>
    </row>
    <row r="10" spans="1:125" ht="18" customHeight="1">
      <c r="A10" t="s">
        <v>115</v>
      </c>
      <c r="B10" t="s">
        <v>116</v>
      </c>
      <c r="C10" t="s">
        <v>117</v>
      </c>
      <c r="D10" t="s">
        <v>211</v>
      </c>
      <c r="E10" t="s">
        <v>119</v>
      </c>
      <c r="H10" t="s">
        <v>120</v>
      </c>
      <c r="K10" t="s">
        <v>120</v>
      </c>
      <c r="L10" t="s">
        <v>120</v>
      </c>
      <c r="N10" t="s">
        <v>212</v>
      </c>
      <c r="O10" t="s">
        <v>213</v>
      </c>
      <c r="P10" t="s">
        <v>147</v>
      </c>
      <c r="Q10" t="s">
        <v>119</v>
      </c>
      <c r="R10" t="s">
        <v>119</v>
      </c>
      <c r="S10" t="s">
        <v>119</v>
      </c>
      <c r="T10" t="s">
        <v>119</v>
      </c>
      <c r="U10" t="s">
        <v>119</v>
      </c>
      <c r="V10" t="s">
        <v>119</v>
      </c>
      <c r="W10" t="s">
        <v>119</v>
      </c>
      <c r="X10" t="s">
        <v>119</v>
      </c>
      <c r="Y10" t="s">
        <v>119</v>
      </c>
      <c r="Z10" s="1">
        <v>31959</v>
      </c>
      <c r="AA10" s="1">
        <v>41244</v>
      </c>
      <c r="AC10" t="s">
        <v>214</v>
      </c>
      <c r="AD10" t="s">
        <v>124</v>
      </c>
      <c r="AE10" t="s">
        <v>165</v>
      </c>
      <c r="AF10" t="s">
        <v>166</v>
      </c>
      <c r="AH10" t="s">
        <v>159</v>
      </c>
      <c r="AI10" t="s">
        <v>125</v>
      </c>
      <c r="AJ10" t="s">
        <v>166</v>
      </c>
      <c r="AL10" t="s">
        <v>195</v>
      </c>
      <c r="AM10" t="s">
        <v>166</v>
      </c>
      <c r="AO10" t="s">
        <v>174</v>
      </c>
      <c r="AP10" t="s">
        <v>215</v>
      </c>
      <c r="AR10" t="s">
        <v>154</v>
      </c>
      <c r="AS10" t="s">
        <v>215</v>
      </c>
      <c r="AU10" t="s">
        <v>216</v>
      </c>
      <c r="AV10" t="s">
        <v>215</v>
      </c>
      <c r="AY10" t="s">
        <v>217</v>
      </c>
      <c r="AZ10" t="s">
        <v>129</v>
      </c>
      <c r="BA10" t="s">
        <v>218</v>
      </c>
      <c r="BB10">
        <v>0</v>
      </c>
      <c r="BC10">
        <v>1</v>
      </c>
      <c r="BD10" t="s">
        <v>219</v>
      </c>
      <c r="BE10" t="s">
        <v>220</v>
      </c>
      <c r="BI10" t="s">
        <v>203</v>
      </c>
      <c r="BK10" t="s">
        <v>221</v>
      </c>
      <c r="BL10" t="s">
        <v>222</v>
      </c>
      <c r="BN10" t="s">
        <v>120</v>
      </c>
      <c r="BO10" t="s">
        <v>120</v>
      </c>
      <c r="BS10" t="s">
        <v>223</v>
      </c>
      <c r="BT10" t="s">
        <v>206</v>
      </c>
      <c r="BU10" t="s">
        <v>169</v>
      </c>
      <c r="BV10" t="s">
        <v>139</v>
      </c>
      <c r="BW10" t="s">
        <v>224</v>
      </c>
      <c r="BZ10" t="s">
        <v>225</v>
      </c>
      <c r="CA10">
        <v>1322</v>
      </c>
      <c r="CB10" t="s">
        <v>170</v>
      </c>
      <c r="CC10" s="11" t="s">
        <v>226</v>
      </c>
      <c r="CF10" t="s">
        <v>143</v>
      </c>
      <c r="CG10" t="s">
        <v>144</v>
      </c>
      <c r="CI10" t="s">
        <v>203</v>
      </c>
      <c r="CJ10" t="s">
        <v>227</v>
      </c>
      <c r="CK10" t="s">
        <v>228</v>
      </c>
      <c r="CL10" t="s">
        <v>229</v>
      </c>
      <c r="CM10" t="s">
        <v>230</v>
      </c>
      <c r="CO10" t="s">
        <v>231</v>
      </c>
      <c r="CY10">
        <f t="shared" si="0"/>
        <v>25.416666666666668</v>
      </c>
      <c r="CZ10">
        <f t="shared" si="1"/>
        <v>0.75</v>
      </c>
      <c r="DA10">
        <f t="shared" si="2"/>
        <v>0.33333333333333331</v>
      </c>
      <c r="DB10">
        <f t="shared" si="3"/>
        <v>0.8571428571428571</v>
      </c>
      <c r="DC10">
        <f t="shared" si="4"/>
        <v>0.5</v>
      </c>
      <c r="DD10">
        <f t="shared" si="5"/>
        <v>0.5</v>
      </c>
      <c r="DE10">
        <f t="shared" si="6"/>
        <v>1</v>
      </c>
      <c r="DF10">
        <f t="shared" si="7"/>
        <v>1</v>
      </c>
      <c r="DG10">
        <f t="shared" si="8"/>
        <v>0.8571428571428571</v>
      </c>
      <c r="DH10">
        <f t="shared" si="9"/>
        <v>2</v>
      </c>
      <c r="DI10">
        <f t="shared" si="10"/>
        <v>1</v>
      </c>
      <c r="DJ10">
        <f t="shared" si="11"/>
        <v>0</v>
      </c>
      <c r="DK10">
        <f t="shared" si="12"/>
        <v>0.66666666666666663</v>
      </c>
      <c r="DL10" s="3">
        <f t="shared" si="13"/>
        <v>0.78869047619047616</v>
      </c>
      <c r="DM10" t="str">
        <f t="shared" si="14"/>
        <v>25 km</v>
      </c>
      <c r="DN10">
        <f t="shared" si="14"/>
        <v>0</v>
      </c>
      <c r="DO10">
        <f t="shared" si="14"/>
        <v>1</v>
      </c>
      <c r="DP10" t="str">
        <f t="shared" si="14"/>
        <v>1.0 m/s</v>
      </c>
      <c r="DQ10" t="str">
        <f t="shared" si="14"/>
        <v>~0.05 m/s/decade</v>
      </c>
      <c r="DR10" s="7">
        <v>0.6</v>
      </c>
      <c r="DS10">
        <f t="shared" si="15"/>
        <v>1</v>
      </c>
      <c r="DT10" t="str">
        <f t="shared" si="16"/>
        <v>Climate Trend Detection, Model Uncertainty Quantification, Climate Regime Shifts, Impact Of Climate Change On Hurricanes</v>
      </c>
      <c r="DU10" s="8">
        <f t="shared" si="17"/>
        <v>3.2359126984126982</v>
      </c>
    </row>
    <row r="11" spans="1:125" ht="18" customHeight="1">
      <c r="A11" t="s">
        <v>115</v>
      </c>
      <c r="B11" t="s">
        <v>188</v>
      </c>
      <c r="C11" t="s">
        <v>189</v>
      </c>
      <c r="D11" t="s">
        <v>232</v>
      </c>
      <c r="E11" t="s">
        <v>191</v>
      </c>
      <c r="H11" t="s">
        <v>120</v>
      </c>
      <c r="K11" t="s">
        <v>120</v>
      </c>
      <c r="L11" t="s">
        <v>120</v>
      </c>
      <c r="N11" t="s">
        <v>233</v>
      </c>
      <c r="O11" t="s">
        <v>234</v>
      </c>
      <c r="P11" t="s">
        <v>147</v>
      </c>
      <c r="Q11" t="s">
        <v>147</v>
      </c>
      <c r="R11" t="s">
        <v>147</v>
      </c>
      <c r="S11" t="s">
        <v>191</v>
      </c>
      <c r="T11" t="s">
        <v>191</v>
      </c>
      <c r="U11" t="s">
        <v>191</v>
      </c>
      <c r="V11" t="s">
        <v>191</v>
      </c>
      <c r="W11" t="s">
        <v>191</v>
      </c>
      <c r="X11" t="s">
        <v>191</v>
      </c>
      <c r="Y11" t="s">
        <v>191</v>
      </c>
      <c r="Z11" s="1">
        <v>31778</v>
      </c>
      <c r="AA11" s="1">
        <v>41244</v>
      </c>
      <c r="AC11" t="s">
        <v>214</v>
      </c>
      <c r="AD11" t="s">
        <v>124</v>
      </c>
      <c r="AE11" t="s">
        <v>165</v>
      </c>
      <c r="AF11" t="s">
        <v>235</v>
      </c>
      <c r="AH11" t="s">
        <v>159</v>
      </c>
      <c r="AI11" t="s">
        <v>236</v>
      </c>
      <c r="AJ11" t="s">
        <v>235</v>
      </c>
      <c r="AL11" t="s">
        <v>125</v>
      </c>
      <c r="AM11" t="s">
        <v>235</v>
      </c>
      <c r="AO11" t="s">
        <v>195</v>
      </c>
      <c r="AP11" t="s">
        <v>235</v>
      </c>
      <c r="AR11" t="s">
        <v>196</v>
      </c>
      <c r="AS11" t="s">
        <v>235</v>
      </c>
      <c r="AU11" t="s">
        <v>174</v>
      </c>
      <c r="AV11" t="s">
        <v>235</v>
      </c>
      <c r="AY11" t="s">
        <v>237</v>
      </c>
      <c r="AZ11" t="s">
        <v>129</v>
      </c>
      <c r="BA11" t="s">
        <v>238</v>
      </c>
      <c r="BC11" t="s">
        <v>200</v>
      </c>
      <c r="BD11" t="s">
        <v>239</v>
      </c>
      <c r="BE11" t="s">
        <v>240</v>
      </c>
      <c r="BI11" t="s">
        <v>120</v>
      </c>
      <c r="BK11" t="s">
        <v>195</v>
      </c>
      <c r="BL11" t="s">
        <v>166</v>
      </c>
      <c r="BN11" t="s">
        <v>120</v>
      </c>
      <c r="BO11" t="s">
        <v>120</v>
      </c>
      <c r="BS11" t="s">
        <v>189</v>
      </c>
      <c r="BT11" t="s">
        <v>206</v>
      </c>
      <c r="BU11" t="s">
        <v>207</v>
      </c>
      <c r="BV11" t="s">
        <v>139</v>
      </c>
      <c r="BW11" t="s">
        <v>140</v>
      </c>
      <c r="CA11">
        <v>1323</v>
      </c>
      <c r="CB11" t="s">
        <v>170</v>
      </c>
      <c r="CC11" t="s">
        <v>241</v>
      </c>
      <c r="CF11" t="s">
        <v>143</v>
      </c>
      <c r="CG11" t="s">
        <v>144</v>
      </c>
      <c r="CY11">
        <f t="shared" si="0"/>
        <v>25.916666666666668</v>
      </c>
      <c r="CZ11">
        <f t="shared" si="1"/>
        <v>0.75</v>
      </c>
      <c r="DA11">
        <f t="shared" si="2"/>
        <v>0.33333333333333331</v>
      </c>
      <c r="DB11">
        <f t="shared" si="3"/>
        <v>0.7142857142857143</v>
      </c>
      <c r="DC11">
        <f t="shared" si="4"/>
        <v>0.5</v>
      </c>
      <c r="DD11">
        <f t="shared" si="5"/>
        <v>0.5</v>
      </c>
      <c r="DE11">
        <f t="shared" si="6"/>
        <v>1</v>
      </c>
      <c r="DF11">
        <f t="shared" si="7"/>
        <v>1</v>
      </c>
      <c r="DG11">
        <f t="shared" si="8"/>
        <v>0.8571428571428571</v>
      </c>
      <c r="DH11">
        <f t="shared" si="9"/>
        <v>0</v>
      </c>
      <c r="DI11">
        <f t="shared" si="10"/>
        <v>1</v>
      </c>
      <c r="DJ11">
        <f t="shared" si="11"/>
        <v>0</v>
      </c>
      <c r="DK11">
        <f t="shared" si="12"/>
        <v>0.66666666666666663</v>
      </c>
      <c r="DL11" s="3">
        <f t="shared" si="13"/>
        <v>0.61011904761904756</v>
      </c>
      <c r="DM11" t="str">
        <f t="shared" si="14"/>
        <v>0.5x0.5 deg</v>
      </c>
      <c r="DN11">
        <f t="shared" si="14"/>
        <v>0</v>
      </c>
      <c r="DO11" t="str">
        <f t="shared" si="14"/>
        <v>monthly</v>
      </c>
      <c r="DP11" t="str">
        <f t="shared" si="14"/>
        <v>1 m/s</v>
      </c>
      <c r="DQ11" t="str">
        <f t="shared" si="14"/>
        <v>0.2 m/s</v>
      </c>
      <c r="DR11" s="7">
        <v>0.4</v>
      </c>
      <c r="DS11">
        <f t="shared" si="15"/>
        <v>1</v>
      </c>
      <c r="DT11" t="str">
        <f t="shared" si="16"/>
        <v>Energy Budget</v>
      </c>
      <c r="DU11" s="8">
        <f t="shared" si="17"/>
        <v>2.8740079365079363</v>
      </c>
    </row>
    <row r="12" spans="1:125" ht="18" customHeight="1">
      <c r="A12" t="s">
        <v>115</v>
      </c>
      <c r="B12" t="s">
        <v>188</v>
      </c>
      <c r="C12" t="s">
        <v>189</v>
      </c>
      <c r="D12" t="s">
        <v>242</v>
      </c>
      <c r="E12" t="s">
        <v>191</v>
      </c>
      <c r="H12" t="s">
        <v>120</v>
      </c>
      <c r="K12" t="s">
        <v>120</v>
      </c>
      <c r="L12" t="s">
        <v>120</v>
      </c>
      <c r="N12" t="s">
        <v>243</v>
      </c>
      <c r="O12" t="s">
        <v>244</v>
      </c>
      <c r="P12" t="s">
        <v>147</v>
      </c>
      <c r="Q12" t="s">
        <v>147</v>
      </c>
      <c r="R12" t="s">
        <v>147</v>
      </c>
      <c r="S12" t="s">
        <v>191</v>
      </c>
      <c r="T12" t="s">
        <v>191</v>
      </c>
      <c r="U12" t="s">
        <v>191</v>
      </c>
      <c r="V12" t="s">
        <v>191</v>
      </c>
      <c r="W12" t="s">
        <v>191</v>
      </c>
      <c r="X12" t="s">
        <v>191</v>
      </c>
      <c r="Y12" t="s">
        <v>191</v>
      </c>
      <c r="Z12" s="1">
        <v>31778</v>
      </c>
      <c r="AA12" s="1">
        <v>41974</v>
      </c>
      <c r="AC12" t="s">
        <v>214</v>
      </c>
      <c r="AD12" t="s">
        <v>124</v>
      </c>
      <c r="AE12" t="s">
        <v>165</v>
      </c>
      <c r="AF12" t="s">
        <v>166</v>
      </c>
      <c r="AH12" t="s">
        <v>159</v>
      </c>
      <c r="AI12" t="s">
        <v>125</v>
      </c>
      <c r="AJ12" t="s">
        <v>166</v>
      </c>
      <c r="AL12" t="s">
        <v>195</v>
      </c>
      <c r="AM12" t="s">
        <v>166</v>
      </c>
      <c r="AO12" t="s">
        <v>174</v>
      </c>
      <c r="AP12" t="s">
        <v>166</v>
      </c>
      <c r="AR12" t="s">
        <v>154</v>
      </c>
      <c r="AS12" t="s">
        <v>166</v>
      </c>
      <c r="AU12" t="s">
        <v>216</v>
      </c>
      <c r="AV12" t="s">
        <v>166</v>
      </c>
      <c r="AY12" t="s">
        <v>245</v>
      </c>
      <c r="AZ12" t="s">
        <v>129</v>
      </c>
      <c r="BA12" t="s">
        <v>238</v>
      </c>
      <c r="BC12" t="s">
        <v>200</v>
      </c>
      <c r="BD12" t="s">
        <v>239</v>
      </c>
      <c r="BE12" t="s">
        <v>240</v>
      </c>
      <c r="BI12" t="s">
        <v>120</v>
      </c>
      <c r="BK12" t="s">
        <v>195</v>
      </c>
      <c r="BL12" t="s">
        <v>166</v>
      </c>
      <c r="BM12" t="s">
        <v>204</v>
      </c>
      <c r="BN12" t="s">
        <v>120</v>
      </c>
      <c r="BO12" t="s">
        <v>120</v>
      </c>
      <c r="BS12" t="s">
        <v>189</v>
      </c>
      <c r="BT12" t="s">
        <v>206</v>
      </c>
      <c r="BU12" t="s">
        <v>207</v>
      </c>
      <c r="BV12" t="s">
        <v>139</v>
      </c>
      <c r="BW12" t="s">
        <v>140</v>
      </c>
      <c r="CA12" s="6">
        <v>37849</v>
      </c>
      <c r="CB12" t="s">
        <v>170</v>
      </c>
      <c r="CC12" t="s">
        <v>246</v>
      </c>
      <c r="CF12" t="s">
        <v>143</v>
      </c>
      <c r="CG12" t="s">
        <v>144</v>
      </c>
      <c r="CY12">
        <f t="shared" si="0"/>
        <v>27.916666666666668</v>
      </c>
      <c r="CZ12">
        <f t="shared" si="1"/>
        <v>0.75</v>
      </c>
      <c r="DA12">
        <f t="shared" si="2"/>
        <v>0.33333333333333331</v>
      </c>
      <c r="DB12">
        <f t="shared" si="3"/>
        <v>0.7142857142857143</v>
      </c>
      <c r="DC12">
        <f t="shared" si="4"/>
        <v>0.5</v>
      </c>
      <c r="DD12">
        <f t="shared" si="5"/>
        <v>0.5</v>
      </c>
      <c r="DE12">
        <f t="shared" si="6"/>
        <v>1</v>
      </c>
      <c r="DF12">
        <f t="shared" si="7"/>
        <v>1</v>
      </c>
      <c r="DG12">
        <f t="shared" si="8"/>
        <v>0.8571428571428571</v>
      </c>
      <c r="DH12">
        <f t="shared" si="9"/>
        <v>0</v>
      </c>
      <c r="DI12">
        <f t="shared" si="10"/>
        <v>1</v>
      </c>
      <c r="DJ12">
        <f t="shared" si="11"/>
        <v>0</v>
      </c>
      <c r="DK12">
        <f t="shared" si="12"/>
        <v>0.66666666666666663</v>
      </c>
      <c r="DL12" s="3">
        <f t="shared" si="13"/>
        <v>0.61011904761904756</v>
      </c>
      <c r="DM12" t="str">
        <f t="shared" si="14"/>
        <v>0.5x0.5 deg</v>
      </c>
      <c r="DN12">
        <f t="shared" si="14"/>
        <v>0</v>
      </c>
      <c r="DO12" t="str">
        <f t="shared" si="14"/>
        <v>monthly</v>
      </c>
      <c r="DP12" t="str">
        <f t="shared" si="14"/>
        <v>1 m/s</v>
      </c>
      <c r="DQ12" t="str">
        <f t="shared" si="14"/>
        <v>0.2 m/s</v>
      </c>
      <c r="DR12" s="7">
        <v>0.8</v>
      </c>
      <c r="DS12">
        <f t="shared" si="15"/>
        <v>1</v>
      </c>
      <c r="DT12" t="str">
        <f t="shared" si="16"/>
        <v>Surface Energy Budget</v>
      </c>
      <c r="DU12" s="8">
        <f t="shared" si="17"/>
        <v>3.3406746031746035</v>
      </c>
    </row>
    <row r="13" spans="1:125" ht="18" customHeight="1">
      <c r="A13" t="s">
        <v>115</v>
      </c>
      <c r="B13" t="s">
        <v>247</v>
      </c>
      <c r="C13" t="s">
        <v>248</v>
      </c>
      <c r="E13" t="s">
        <v>119</v>
      </c>
      <c r="H13" t="s">
        <v>120</v>
      </c>
      <c r="K13" t="s">
        <v>120</v>
      </c>
      <c r="L13" t="s">
        <v>120</v>
      </c>
      <c r="N13" t="s">
        <v>249</v>
      </c>
      <c r="O13" t="s">
        <v>250</v>
      </c>
      <c r="P13" t="s">
        <v>119</v>
      </c>
      <c r="Q13" t="s">
        <v>119</v>
      </c>
      <c r="R13" t="s">
        <v>119</v>
      </c>
      <c r="S13" t="s">
        <v>119</v>
      </c>
      <c r="T13" t="s">
        <v>119</v>
      </c>
      <c r="U13" t="s">
        <v>119</v>
      </c>
      <c r="V13" t="s">
        <v>119</v>
      </c>
      <c r="W13" t="s">
        <v>119</v>
      </c>
      <c r="X13" t="s">
        <v>119</v>
      </c>
      <c r="Y13" t="s">
        <v>119</v>
      </c>
      <c r="Z13" s="1">
        <v>33512</v>
      </c>
      <c r="AA13" s="1">
        <v>41244</v>
      </c>
      <c r="AB13" s="12">
        <v>41803</v>
      </c>
      <c r="AC13" t="s">
        <v>251</v>
      </c>
      <c r="AD13" t="s">
        <v>138</v>
      </c>
      <c r="AE13" t="s">
        <v>252</v>
      </c>
      <c r="AF13" t="s">
        <v>253</v>
      </c>
      <c r="AH13" t="s">
        <v>159</v>
      </c>
      <c r="AI13" t="s">
        <v>252</v>
      </c>
      <c r="AJ13" t="s">
        <v>254</v>
      </c>
      <c r="AL13" t="s">
        <v>255</v>
      </c>
      <c r="AM13" t="s">
        <v>256</v>
      </c>
      <c r="AO13" t="s">
        <v>257</v>
      </c>
      <c r="AP13" t="s">
        <v>258</v>
      </c>
      <c r="AY13" t="s">
        <v>259</v>
      </c>
      <c r="AZ13" t="s">
        <v>129</v>
      </c>
      <c r="BA13">
        <v>1000</v>
      </c>
      <c r="BB13">
        <v>3</v>
      </c>
      <c r="BC13">
        <v>30</v>
      </c>
      <c r="BD13" s="13">
        <v>0.1</v>
      </c>
      <c r="BE13" t="s">
        <v>260</v>
      </c>
      <c r="BI13" t="s">
        <v>120</v>
      </c>
      <c r="BN13" t="s">
        <v>120</v>
      </c>
      <c r="BO13" t="s">
        <v>120</v>
      </c>
      <c r="BT13" t="s">
        <v>120</v>
      </c>
      <c r="BU13" t="s">
        <v>138</v>
      </c>
      <c r="BV13" t="s">
        <v>139</v>
      </c>
      <c r="BW13" t="s">
        <v>140</v>
      </c>
      <c r="BZ13" t="s">
        <v>261</v>
      </c>
      <c r="CA13">
        <v>1325</v>
      </c>
      <c r="CB13" t="s">
        <v>170</v>
      </c>
      <c r="CC13" t="s">
        <v>262</v>
      </c>
      <c r="CF13" t="s">
        <v>263</v>
      </c>
      <c r="CG13" t="s">
        <v>264</v>
      </c>
      <c r="CY13">
        <f t="shared" si="0"/>
        <v>21.166666666666668</v>
      </c>
      <c r="CZ13">
        <f t="shared" si="1"/>
        <v>0.75</v>
      </c>
      <c r="DA13">
        <f t="shared" si="2"/>
        <v>0.33333333333333331</v>
      </c>
      <c r="DB13">
        <f t="shared" si="3"/>
        <v>0.8571428571428571</v>
      </c>
      <c r="DC13">
        <f t="shared" si="4"/>
        <v>0.5</v>
      </c>
      <c r="DD13">
        <f t="shared" si="5"/>
        <v>0.5</v>
      </c>
      <c r="DE13">
        <f t="shared" si="6"/>
        <v>1</v>
      </c>
      <c r="DF13">
        <f t="shared" si="7"/>
        <v>1</v>
      </c>
      <c r="DG13">
        <f t="shared" si="8"/>
        <v>0.42857142857142855</v>
      </c>
      <c r="DH13">
        <f t="shared" si="9"/>
        <v>2</v>
      </c>
      <c r="DI13">
        <f t="shared" si="10"/>
        <v>1</v>
      </c>
      <c r="DJ13">
        <f t="shared" si="11"/>
        <v>0</v>
      </c>
      <c r="DK13">
        <f t="shared" si="12"/>
        <v>0.66666666666666663</v>
      </c>
      <c r="DL13" s="3">
        <f t="shared" si="13"/>
        <v>0.75297619047619035</v>
      </c>
      <c r="DM13">
        <f t="shared" si="14"/>
        <v>1000</v>
      </c>
      <c r="DN13">
        <f t="shared" si="14"/>
        <v>3</v>
      </c>
      <c r="DO13">
        <f t="shared" si="14"/>
        <v>30</v>
      </c>
      <c r="DP13">
        <f t="shared" si="14"/>
        <v>0.1</v>
      </c>
      <c r="DQ13" t="str">
        <f t="shared" si="14"/>
        <v>&lt;0.5%/yr (but still being studied)</v>
      </c>
      <c r="DR13" s="7">
        <v>0.8</v>
      </c>
      <c r="DS13">
        <f t="shared" si="15"/>
        <v>1</v>
      </c>
      <c r="DT13" t="str">
        <f t="shared" si="16"/>
        <v>Impact On Radiative Forcing And Ozone</v>
      </c>
      <c r="DU13" s="8">
        <f t="shared" si="17"/>
        <v>3.2585317460317462</v>
      </c>
    </row>
    <row r="14" spans="1:125" ht="18" customHeight="1">
      <c r="A14" t="s">
        <v>115</v>
      </c>
      <c r="B14" t="s">
        <v>265</v>
      </c>
      <c r="C14" t="s">
        <v>266</v>
      </c>
      <c r="D14" t="s">
        <v>267</v>
      </c>
      <c r="E14" t="s">
        <v>179</v>
      </c>
      <c r="H14" t="s">
        <v>120</v>
      </c>
      <c r="K14" t="s">
        <v>203</v>
      </c>
      <c r="L14" t="s">
        <v>203</v>
      </c>
      <c r="N14" t="s">
        <v>268</v>
      </c>
      <c r="O14" t="s">
        <v>269</v>
      </c>
      <c r="P14" t="s">
        <v>179</v>
      </c>
      <c r="Q14" t="s">
        <v>179</v>
      </c>
      <c r="R14" t="s">
        <v>179</v>
      </c>
      <c r="S14" t="s">
        <v>179</v>
      </c>
      <c r="T14" t="s">
        <v>179</v>
      </c>
      <c r="U14" t="s">
        <v>179</v>
      </c>
      <c r="V14" t="s">
        <v>179</v>
      </c>
      <c r="W14" t="s">
        <v>179</v>
      </c>
      <c r="X14" t="s">
        <v>179</v>
      </c>
      <c r="Y14" t="s">
        <v>179</v>
      </c>
      <c r="Z14" s="1">
        <v>41153</v>
      </c>
      <c r="AA14" s="1"/>
      <c r="AC14" t="s">
        <v>214</v>
      </c>
      <c r="AD14" t="s">
        <v>124</v>
      </c>
      <c r="AE14" t="s">
        <v>270</v>
      </c>
      <c r="AF14" t="s">
        <v>271</v>
      </c>
      <c r="AH14" t="s">
        <v>127</v>
      </c>
      <c r="AY14" t="s">
        <v>272</v>
      </c>
      <c r="AZ14" t="s">
        <v>129</v>
      </c>
      <c r="BA14" t="s">
        <v>273</v>
      </c>
      <c r="BB14" t="s">
        <v>274</v>
      </c>
      <c r="BC14" t="s">
        <v>275</v>
      </c>
      <c r="BE14" t="s">
        <v>276</v>
      </c>
      <c r="BI14" t="s">
        <v>203</v>
      </c>
      <c r="BK14" t="s">
        <v>135</v>
      </c>
      <c r="BL14" t="s">
        <v>136</v>
      </c>
      <c r="BM14" t="s">
        <v>277</v>
      </c>
      <c r="BN14" t="s">
        <v>120</v>
      </c>
      <c r="BO14" t="s">
        <v>120</v>
      </c>
      <c r="BS14" t="s">
        <v>278</v>
      </c>
      <c r="BT14" t="s">
        <v>206</v>
      </c>
      <c r="BU14" t="s">
        <v>207</v>
      </c>
      <c r="BV14" t="s">
        <v>279</v>
      </c>
      <c r="BW14" t="s">
        <v>280</v>
      </c>
      <c r="BZ14" t="s">
        <v>281</v>
      </c>
      <c r="CA14">
        <v>1326</v>
      </c>
      <c r="CB14" t="s">
        <v>170</v>
      </c>
      <c r="CC14" t="s">
        <v>282</v>
      </c>
      <c r="CF14" t="s">
        <v>143</v>
      </c>
      <c r="CG14" t="s">
        <v>144</v>
      </c>
      <c r="CY14">
        <f t="shared" si="0"/>
        <v>112.66944444444445</v>
      </c>
      <c r="CZ14">
        <f t="shared" si="1"/>
        <v>0.75</v>
      </c>
      <c r="DA14">
        <f t="shared" si="2"/>
        <v>0.33333333333333331</v>
      </c>
      <c r="DB14">
        <f t="shared" si="3"/>
        <v>0.7142857142857143</v>
      </c>
      <c r="DC14">
        <f t="shared" si="4"/>
        <v>0.5</v>
      </c>
      <c r="DD14">
        <f t="shared" si="5"/>
        <v>0.5</v>
      </c>
      <c r="DE14">
        <f t="shared" si="6"/>
        <v>1</v>
      </c>
      <c r="DF14">
        <f t="shared" si="7"/>
        <v>1</v>
      </c>
      <c r="DG14">
        <f t="shared" si="8"/>
        <v>0.8571428571428571</v>
      </c>
      <c r="DH14">
        <f t="shared" si="9"/>
        <v>2</v>
      </c>
      <c r="DI14">
        <f t="shared" si="10"/>
        <v>1</v>
      </c>
      <c r="DJ14">
        <f t="shared" si="11"/>
        <v>0</v>
      </c>
      <c r="DK14">
        <f t="shared" si="12"/>
        <v>0.66666666666666663</v>
      </c>
      <c r="DL14" s="3">
        <f t="shared" si="13"/>
        <v>0.7767857142857143</v>
      </c>
      <c r="DM14" t="str">
        <f t="shared" si="14"/>
        <v>15km</v>
      </c>
      <c r="DN14" t="str">
        <f t="shared" si="14"/>
        <v>N/A</v>
      </c>
      <c r="DO14" t="str">
        <f t="shared" si="14"/>
        <v>2days</v>
      </c>
      <c r="DP14">
        <f t="shared" si="14"/>
        <v>0</v>
      </c>
      <c r="DQ14" t="str">
        <f t="shared" si="14"/>
        <v>TBD</v>
      </c>
      <c r="DR14" s="7">
        <v>0.6</v>
      </c>
      <c r="DS14">
        <f t="shared" si="15"/>
        <v>1</v>
      </c>
      <c r="DT14" t="str">
        <f t="shared" si="16"/>
        <v>Model Input, Gsmap, Etc.</v>
      </c>
      <c r="DU14" s="8">
        <f t="shared" si="17"/>
        <v>6.1324338624338619</v>
      </c>
    </row>
    <row r="15" spans="1:125" ht="18" customHeight="1">
      <c r="A15" t="s">
        <v>115</v>
      </c>
      <c r="B15" t="s">
        <v>116</v>
      </c>
      <c r="C15" t="s">
        <v>117</v>
      </c>
      <c r="D15" t="s">
        <v>283</v>
      </c>
      <c r="E15" t="s">
        <v>119</v>
      </c>
      <c r="H15" t="s">
        <v>120</v>
      </c>
      <c r="K15" t="s">
        <v>120</v>
      </c>
      <c r="L15" t="s">
        <v>120</v>
      </c>
      <c r="O15" t="s">
        <v>284</v>
      </c>
      <c r="P15" t="s">
        <v>122</v>
      </c>
      <c r="Q15" t="s">
        <v>119</v>
      </c>
      <c r="R15" t="s">
        <v>119</v>
      </c>
      <c r="S15" t="s">
        <v>119</v>
      </c>
      <c r="T15" t="s">
        <v>119</v>
      </c>
      <c r="U15" t="s">
        <v>119</v>
      </c>
      <c r="V15" t="s">
        <v>119</v>
      </c>
      <c r="W15" t="s">
        <v>119</v>
      </c>
      <c r="X15" t="s">
        <v>119</v>
      </c>
      <c r="Y15" t="s">
        <v>119</v>
      </c>
      <c r="Z15" s="1">
        <v>31959</v>
      </c>
      <c r="AA15" s="1">
        <v>33573</v>
      </c>
      <c r="AC15" t="s">
        <v>123</v>
      </c>
      <c r="AD15" t="s">
        <v>124</v>
      </c>
      <c r="AE15" t="s">
        <v>165</v>
      </c>
      <c r="AF15" t="s">
        <v>166</v>
      </c>
      <c r="AH15" t="s">
        <v>127</v>
      </c>
      <c r="AY15" t="s">
        <v>285</v>
      </c>
      <c r="AZ15" t="s">
        <v>129</v>
      </c>
      <c r="BA15" t="s">
        <v>130</v>
      </c>
      <c r="BB15" t="s">
        <v>131</v>
      </c>
      <c r="BC15" t="s">
        <v>286</v>
      </c>
      <c r="BD15" t="s">
        <v>133</v>
      </c>
      <c r="BE15" t="s">
        <v>134</v>
      </c>
      <c r="BI15" t="s">
        <v>120</v>
      </c>
      <c r="BK15" t="s">
        <v>135</v>
      </c>
      <c r="BL15" t="s">
        <v>136</v>
      </c>
      <c r="BN15" t="s">
        <v>120</v>
      </c>
      <c r="BO15" t="s">
        <v>120</v>
      </c>
      <c r="BS15" t="s">
        <v>137</v>
      </c>
      <c r="BT15" t="s">
        <v>120</v>
      </c>
      <c r="BU15" t="s">
        <v>138</v>
      </c>
      <c r="BV15" t="s">
        <v>139</v>
      </c>
      <c r="BW15" t="s">
        <v>140</v>
      </c>
      <c r="BZ15" t="s">
        <v>141</v>
      </c>
      <c r="CA15">
        <v>1327</v>
      </c>
      <c r="CB15" s="6">
        <v>41694.863888888889</v>
      </c>
      <c r="CC15" t="s">
        <v>287</v>
      </c>
      <c r="CF15" t="s">
        <v>143</v>
      </c>
      <c r="CG15" t="s">
        <v>144</v>
      </c>
      <c r="CY15">
        <f t="shared" si="0"/>
        <v>4.416666666666667</v>
      </c>
      <c r="CZ15">
        <f t="shared" si="1"/>
        <v>0.75</v>
      </c>
      <c r="DA15">
        <f t="shared" si="2"/>
        <v>0.33333333333333331</v>
      </c>
      <c r="DB15">
        <f t="shared" si="3"/>
        <v>0.8571428571428571</v>
      </c>
      <c r="DC15">
        <f t="shared" si="4"/>
        <v>0.5</v>
      </c>
      <c r="DD15">
        <f t="shared" si="5"/>
        <v>0.5</v>
      </c>
      <c r="DE15">
        <f t="shared" si="6"/>
        <v>1</v>
      </c>
      <c r="DF15">
        <f t="shared" si="7"/>
        <v>1</v>
      </c>
      <c r="DG15">
        <f t="shared" si="8"/>
        <v>0.5714285714285714</v>
      </c>
      <c r="DH15">
        <f t="shared" si="9"/>
        <v>2</v>
      </c>
      <c r="DI15">
        <f t="shared" si="10"/>
        <v>1</v>
      </c>
      <c r="DJ15">
        <f t="shared" si="11"/>
        <v>0</v>
      </c>
      <c r="DL15" s="3">
        <f t="shared" si="13"/>
        <v>0.70932539682539675</v>
      </c>
      <c r="DM15" t="str">
        <f>BA15</f>
        <v>27.75 km at equator</v>
      </c>
      <c r="DN15" t="str">
        <f>BB15</f>
        <v>10 m</v>
      </c>
      <c r="DP15" t="str">
        <f>BD15</f>
        <v>0.5 m/s</v>
      </c>
      <c r="DQ15" t="str">
        <f>BE15</f>
        <v>0.05 m/s</v>
      </c>
      <c r="DR15" s="7">
        <v>0.4</v>
      </c>
      <c r="DS15">
        <f t="shared" si="15"/>
        <v>0</v>
      </c>
      <c r="DT15">
        <f t="shared" si="16"/>
        <v>0</v>
      </c>
      <c r="DU15" s="8">
        <f t="shared" si="17"/>
        <v>1.256547619047619</v>
      </c>
    </row>
    <row r="16" spans="1:125" ht="18" customHeight="1">
      <c r="A16" t="s">
        <v>115</v>
      </c>
      <c r="B16" t="s">
        <v>116</v>
      </c>
      <c r="C16" t="s">
        <v>117</v>
      </c>
      <c r="D16" t="s">
        <v>288</v>
      </c>
      <c r="E16" t="s">
        <v>119</v>
      </c>
      <c r="H16" t="s">
        <v>120</v>
      </c>
      <c r="K16" t="s">
        <v>120</v>
      </c>
      <c r="L16" t="s">
        <v>120</v>
      </c>
      <c r="O16" t="s">
        <v>289</v>
      </c>
      <c r="P16" t="s">
        <v>122</v>
      </c>
      <c r="Q16" t="s">
        <v>119</v>
      </c>
      <c r="R16" t="s">
        <v>119</v>
      </c>
      <c r="S16" t="s">
        <v>119</v>
      </c>
      <c r="T16" t="s">
        <v>119</v>
      </c>
      <c r="U16" t="s">
        <v>119</v>
      </c>
      <c r="V16" t="s">
        <v>119</v>
      </c>
      <c r="W16" t="s">
        <v>119</v>
      </c>
      <c r="X16" t="s">
        <v>119</v>
      </c>
      <c r="Y16" t="s">
        <v>119</v>
      </c>
      <c r="Z16" s="1">
        <v>33573</v>
      </c>
      <c r="AA16" s="1">
        <v>36647</v>
      </c>
      <c r="AC16" t="s">
        <v>123</v>
      </c>
      <c r="AD16" t="s">
        <v>124</v>
      </c>
      <c r="AE16" t="s">
        <v>195</v>
      </c>
      <c r="AF16" t="s">
        <v>166</v>
      </c>
      <c r="AH16" t="s">
        <v>127</v>
      </c>
      <c r="AY16" t="s">
        <v>290</v>
      </c>
      <c r="AZ16" t="s">
        <v>129</v>
      </c>
      <c r="BA16" t="s">
        <v>291</v>
      </c>
      <c r="BB16" t="s">
        <v>131</v>
      </c>
      <c r="BC16" t="s">
        <v>132</v>
      </c>
      <c r="BD16" t="s">
        <v>133</v>
      </c>
      <c r="BE16" t="s">
        <v>134</v>
      </c>
      <c r="BI16" t="s">
        <v>120</v>
      </c>
      <c r="BK16" t="s">
        <v>135</v>
      </c>
      <c r="BL16" t="s">
        <v>136</v>
      </c>
      <c r="BN16" t="s">
        <v>120</v>
      </c>
      <c r="BO16" t="s">
        <v>120</v>
      </c>
      <c r="BS16" t="s">
        <v>137</v>
      </c>
      <c r="BT16" t="s">
        <v>120</v>
      </c>
      <c r="BU16" t="s">
        <v>138</v>
      </c>
      <c r="BV16" t="s">
        <v>139</v>
      </c>
      <c r="BW16" t="s">
        <v>140</v>
      </c>
      <c r="BZ16" t="s">
        <v>141</v>
      </c>
      <c r="CA16">
        <v>1328</v>
      </c>
      <c r="CB16" s="6">
        <v>41694.863888888889</v>
      </c>
      <c r="CC16" t="s">
        <v>292</v>
      </c>
      <c r="CF16" t="s">
        <v>143</v>
      </c>
      <c r="CG16" t="s">
        <v>144</v>
      </c>
      <c r="CY16">
        <f t="shared" si="0"/>
        <v>8.4166666666666661</v>
      </c>
      <c r="CZ16">
        <f t="shared" si="1"/>
        <v>0.75</v>
      </c>
      <c r="DA16">
        <f t="shared" si="2"/>
        <v>0.33333333333333331</v>
      </c>
      <c r="DB16">
        <f t="shared" si="3"/>
        <v>0.8571428571428571</v>
      </c>
      <c r="DC16">
        <f t="shared" si="4"/>
        <v>0.5</v>
      </c>
      <c r="DD16">
        <f t="shared" si="5"/>
        <v>0.5</v>
      </c>
      <c r="DE16">
        <f t="shared" si="6"/>
        <v>1</v>
      </c>
      <c r="DF16">
        <f t="shared" si="7"/>
        <v>1</v>
      </c>
      <c r="DG16">
        <f t="shared" si="8"/>
        <v>0.5714285714285714</v>
      </c>
      <c r="DH16">
        <f t="shared" si="9"/>
        <v>2</v>
      </c>
      <c r="DI16">
        <f t="shared" si="10"/>
        <v>1</v>
      </c>
      <c r="DJ16">
        <f t="shared" si="11"/>
        <v>0</v>
      </c>
      <c r="DK16">
        <f t="shared" ref="DK16:DK32" si="18">(COUNTIF(U16,"*")+COUNTIF(W16,"*")+COUNTIF(BO16,"y*"))/3</f>
        <v>0.66666666666666663</v>
      </c>
      <c r="DL16" s="3">
        <f t="shared" si="13"/>
        <v>0.76488095238095222</v>
      </c>
      <c r="DM16" t="str">
        <f t="shared" ref="DM16:DQ32" si="19">BA16</f>
        <v>22.75 km at equator</v>
      </c>
      <c r="DN16" t="str">
        <f t="shared" si="19"/>
        <v>10 m</v>
      </c>
      <c r="DO16" t="str">
        <f t="shared" si="19"/>
        <v>12 Hours</v>
      </c>
      <c r="DP16" t="str">
        <f t="shared" si="19"/>
        <v>0.5 m/s</v>
      </c>
      <c r="DQ16" t="str">
        <f t="shared" si="19"/>
        <v>0.05 m/s</v>
      </c>
      <c r="DR16" s="7">
        <v>0.4</v>
      </c>
      <c r="DS16">
        <f t="shared" si="15"/>
        <v>0</v>
      </c>
      <c r="DT16">
        <f t="shared" si="16"/>
        <v>0</v>
      </c>
      <c r="DU16" s="8">
        <f t="shared" si="17"/>
        <v>1.4454365079365079</v>
      </c>
    </row>
    <row r="17" spans="1:125" ht="18" customHeight="1">
      <c r="A17" t="s">
        <v>115</v>
      </c>
      <c r="B17" t="s">
        <v>116</v>
      </c>
      <c r="C17" t="s">
        <v>117</v>
      </c>
      <c r="D17" t="s">
        <v>293</v>
      </c>
      <c r="E17" t="s">
        <v>119</v>
      </c>
      <c r="H17" t="s">
        <v>120</v>
      </c>
      <c r="K17" t="s">
        <v>120</v>
      </c>
      <c r="L17" t="s">
        <v>120</v>
      </c>
      <c r="O17" t="s">
        <v>294</v>
      </c>
      <c r="P17" t="s">
        <v>122</v>
      </c>
      <c r="Q17" t="s">
        <v>119</v>
      </c>
      <c r="R17" t="s">
        <v>119</v>
      </c>
      <c r="S17" t="s">
        <v>119</v>
      </c>
      <c r="T17" t="s">
        <v>119</v>
      </c>
      <c r="U17" t="s">
        <v>119</v>
      </c>
      <c r="V17" t="s">
        <v>119</v>
      </c>
      <c r="W17" t="s">
        <v>119</v>
      </c>
      <c r="X17" t="s">
        <v>119</v>
      </c>
      <c r="Y17" t="s">
        <v>119</v>
      </c>
      <c r="Z17" s="1">
        <v>36495</v>
      </c>
      <c r="AA17" s="1">
        <v>38930</v>
      </c>
      <c r="AC17" t="s">
        <v>123</v>
      </c>
      <c r="AD17" t="s">
        <v>124</v>
      </c>
      <c r="AE17" t="s">
        <v>216</v>
      </c>
      <c r="AF17" t="s">
        <v>166</v>
      </c>
      <c r="AH17" t="s">
        <v>127</v>
      </c>
      <c r="AY17" t="s">
        <v>295</v>
      </c>
      <c r="AZ17" t="s">
        <v>129</v>
      </c>
      <c r="BA17" t="s">
        <v>130</v>
      </c>
      <c r="BB17" t="s">
        <v>131</v>
      </c>
      <c r="BC17" t="s">
        <v>132</v>
      </c>
      <c r="BD17" t="s">
        <v>133</v>
      </c>
      <c r="BE17" t="s">
        <v>134</v>
      </c>
      <c r="BI17" t="s">
        <v>120</v>
      </c>
      <c r="BK17" t="s">
        <v>135</v>
      </c>
      <c r="BL17" t="s">
        <v>136</v>
      </c>
      <c r="BN17" t="s">
        <v>120</v>
      </c>
      <c r="BO17" t="s">
        <v>120</v>
      </c>
      <c r="BS17" t="s">
        <v>137</v>
      </c>
      <c r="BT17" t="s">
        <v>120</v>
      </c>
      <c r="BU17" t="s">
        <v>138</v>
      </c>
      <c r="BV17" t="s">
        <v>139</v>
      </c>
      <c r="BW17" t="s">
        <v>140</v>
      </c>
      <c r="BZ17" t="s">
        <v>141</v>
      </c>
      <c r="CA17">
        <v>1329</v>
      </c>
      <c r="CB17" s="6">
        <v>41694.863888888889</v>
      </c>
      <c r="CC17" t="s">
        <v>296</v>
      </c>
      <c r="CF17" t="s">
        <v>143</v>
      </c>
      <c r="CG17" t="s">
        <v>144</v>
      </c>
      <c r="CY17">
        <f t="shared" si="0"/>
        <v>6.666666666666667</v>
      </c>
      <c r="CZ17">
        <f t="shared" si="1"/>
        <v>0.75</v>
      </c>
      <c r="DA17">
        <f t="shared" si="2"/>
        <v>0.33333333333333331</v>
      </c>
      <c r="DB17">
        <f t="shared" si="3"/>
        <v>0.8571428571428571</v>
      </c>
      <c r="DC17">
        <f t="shared" si="4"/>
        <v>0.5</v>
      </c>
      <c r="DD17">
        <f t="shared" si="5"/>
        <v>0.5</v>
      </c>
      <c r="DE17">
        <f t="shared" si="6"/>
        <v>1</v>
      </c>
      <c r="DF17">
        <f t="shared" si="7"/>
        <v>1</v>
      </c>
      <c r="DG17">
        <f t="shared" si="8"/>
        <v>0.5714285714285714</v>
      </c>
      <c r="DH17">
        <f t="shared" si="9"/>
        <v>2</v>
      </c>
      <c r="DI17">
        <f t="shared" si="10"/>
        <v>1</v>
      </c>
      <c r="DJ17">
        <f t="shared" si="11"/>
        <v>0</v>
      </c>
      <c r="DK17">
        <f t="shared" si="18"/>
        <v>0.66666666666666663</v>
      </c>
      <c r="DL17" s="3">
        <f t="shared" si="13"/>
        <v>0.76488095238095222</v>
      </c>
      <c r="DM17" t="str">
        <f t="shared" si="19"/>
        <v>27.75 km at equator</v>
      </c>
      <c r="DN17" t="str">
        <f t="shared" si="19"/>
        <v>10 m</v>
      </c>
      <c r="DO17" t="str">
        <f t="shared" si="19"/>
        <v>12 Hours</v>
      </c>
      <c r="DP17" t="str">
        <f t="shared" si="19"/>
        <v>0.5 m/s</v>
      </c>
      <c r="DQ17" t="str">
        <f t="shared" si="19"/>
        <v>0.05 m/s</v>
      </c>
      <c r="DR17" s="7">
        <v>0.4</v>
      </c>
      <c r="DS17">
        <f t="shared" si="15"/>
        <v>0</v>
      </c>
      <c r="DT17">
        <f t="shared" si="16"/>
        <v>0</v>
      </c>
      <c r="DU17" s="8">
        <f t="shared" si="17"/>
        <v>1.3871031746031743</v>
      </c>
    </row>
    <row r="18" spans="1:125" ht="18" customHeight="1">
      <c r="A18" t="s">
        <v>115</v>
      </c>
      <c r="B18" t="s">
        <v>116</v>
      </c>
      <c r="C18" t="s">
        <v>117</v>
      </c>
      <c r="D18" t="s">
        <v>297</v>
      </c>
      <c r="E18" t="s">
        <v>119</v>
      </c>
      <c r="H18" t="s">
        <v>120</v>
      </c>
      <c r="K18" t="s">
        <v>120</v>
      </c>
      <c r="L18" t="s">
        <v>120</v>
      </c>
      <c r="O18" t="s">
        <v>298</v>
      </c>
      <c r="P18" t="s">
        <v>122</v>
      </c>
      <c r="Q18" t="s">
        <v>119</v>
      </c>
      <c r="R18" t="s">
        <v>119</v>
      </c>
      <c r="S18" t="s">
        <v>119</v>
      </c>
      <c r="T18" t="s">
        <v>119</v>
      </c>
      <c r="U18" t="s">
        <v>119</v>
      </c>
      <c r="V18" t="s">
        <v>119</v>
      </c>
      <c r="W18" t="s">
        <v>119</v>
      </c>
      <c r="X18" t="s">
        <v>119</v>
      </c>
      <c r="Y18" t="s">
        <v>119</v>
      </c>
      <c r="Z18" s="1">
        <v>40148</v>
      </c>
      <c r="AA18" s="1">
        <v>40878</v>
      </c>
      <c r="AC18" t="s">
        <v>123</v>
      </c>
      <c r="AD18" t="s">
        <v>124</v>
      </c>
      <c r="AE18" t="s">
        <v>299</v>
      </c>
      <c r="AF18" t="s">
        <v>300</v>
      </c>
      <c r="AH18" t="s">
        <v>127</v>
      </c>
      <c r="AY18" t="s">
        <v>301</v>
      </c>
      <c r="AZ18" t="s">
        <v>129</v>
      </c>
      <c r="BA18" t="s">
        <v>130</v>
      </c>
      <c r="BB18" t="s">
        <v>131</v>
      </c>
      <c r="BC18" t="s">
        <v>132</v>
      </c>
      <c r="BD18" t="s">
        <v>133</v>
      </c>
      <c r="BE18" t="s">
        <v>134</v>
      </c>
      <c r="BI18" t="s">
        <v>120</v>
      </c>
      <c r="BK18" t="s">
        <v>135</v>
      </c>
      <c r="BL18" t="s">
        <v>136</v>
      </c>
      <c r="BN18" t="s">
        <v>120</v>
      </c>
      <c r="BO18" t="s">
        <v>120</v>
      </c>
      <c r="BS18" t="s">
        <v>137</v>
      </c>
      <c r="BT18" t="s">
        <v>120</v>
      </c>
      <c r="BU18" t="s">
        <v>138</v>
      </c>
      <c r="BV18" t="s">
        <v>139</v>
      </c>
      <c r="BW18" t="s">
        <v>140</v>
      </c>
      <c r="BZ18" t="s">
        <v>141</v>
      </c>
      <c r="CA18">
        <v>1330</v>
      </c>
      <c r="CB18" s="6">
        <v>41694.863888888889</v>
      </c>
      <c r="CC18" t="s">
        <v>302</v>
      </c>
      <c r="CF18" t="s">
        <v>143</v>
      </c>
      <c r="CG18" t="s">
        <v>144</v>
      </c>
      <c r="CY18">
        <f t="shared" si="0"/>
        <v>2</v>
      </c>
      <c r="CZ18">
        <f t="shared" si="1"/>
        <v>0.75</v>
      </c>
      <c r="DA18">
        <f t="shared" si="2"/>
        <v>0.33333333333333331</v>
      </c>
      <c r="DB18">
        <f t="shared" si="3"/>
        <v>0.8571428571428571</v>
      </c>
      <c r="DC18">
        <f t="shared" si="4"/>
        <v>0.5</v>
      </c>
      <c r="DD18">
        <f t="shared" si="5"/>
        <v>0.5</v>
      </c>
      <c r="DE18">
        <f t="shared" si="6"/>
        <v>1</v>
      </c>
      <c r="DF18">
        <f t="shared" si="7"/>
        <v>1</v>
      </c>
      <c r="DG18">
        <f t="shared" si="8"/>
        <v>0.5714285714285714</v>
      </c>
      <c r="DH18">
        <f t="shared" si="9"/>
        <v>2</v>
      </c>
      <c r="DI18">
        <f t="shared" si="10"/>
        <v>1</v>
      </c>
      <c r="DJ18">
        <f t="shared" si="11"/>
        <v>0</v>
      </c>
      <c r="DK18">
        <f t="shared" si="18"/>
        <v>0.66666666666666663</v>
      </c>
      <c r="DL18" s="3">
        <f t="shared" si="13"/>
        <v>0.76488095238095222</v>
      </c>
      <c r="DM18" t="str">
        <f t="shared" si="19"/>
        <v>27.75 km at equator</v>
      </c>
      <c r="DN18" t="str">
        <f t="shared" si="19"/>
        <v>10 m</v>
      </c>
      <c r="DO18" t="str">
        <f t="shared" si="19"/>
        <v>12 Hours</v>
      </c>
      <c r="DP18" t="str">
        <f t="shared" si="19"/>
        <v>0.5 m/s</v>
      </c>
      <c r="DQ18" t="str">
        <f t="shared" si="19"/>
        <v>0.05 m/s</v>
      </c>
      <c r="DR18" s="7">
        <v>0.4</v>
      </c>
      <c r="DS18">
        <f t="shared" si="15"/>
        <v>0</v>
      </c>
      <c r="DT18">
        <f t="shared" si="16"/>
        <v>0</v>
      </c>
      <c r="DU18" s="8">
        <f t="shared" si="17"/>
        <v>1.2315476190476189</v>
      </c>
    </row>
    <row r="19" spans="1:125" ht="18" customHeight="1">
      <c r="A19" t="s">
        <v>115</v>
      </c>
      <c r="B19" t="s">
        <v>116</v>
      </c>
      <c r="C19" t="s">
        <v>117</v>
      </c>
      <c r="D19" t="s">
        <v>303</v>
      </c>
      <c r="E19" t="s">
        <v>119</v>
      </c>
      <c r="H19" t="s">
        <v>120</v>
      </c>
      <c r="K19" t="s">
        <v>120</v>
      </c>
      <c r="L19" t="s">
        <v>120</v>
      </c>
      <c r="O19" t="s">
        <v>304</v>
      </c>
      <c r="P19" t="s">
        <v>122</v>
      </c>
      <c r="Q19" t="s">
        <v>119</v>
      </c>
      <c r="R19" t="s">
        <v>119</v>
      </c>
      <c r="S19" t="s">
        <v>119</v>
      </c>
      <c r="T19" t="s">
        <v>119</v>
      </c>
      <c r="U19" t="s">
        <v>119</v>
      </c>
      <c r="V19" t="s">
        <v>119</v>
      </c>
      <c r="W19" t="s">
        <v>119</v>
      </c>
      <c r="X19" t="s">
        <v>119</v>
      </c>
      <c r="Y19" t="s">
        <v>119</v>
      </c>
      <c r="Z19" s="1">
        <v>31959</v>
      </c>
      <c r="AA19" s="1">
        <v>40878</v>
      </c>
      <c r="AC19" t="s">
        <v>123</v>
      </c>
      <c r="AD19" t="s">
        <v>124</v>
      </c>
      <c r="AE19" t="s">
        <v>135</v>
      </c>
      <c r="AF19" t="s">
        <v>136</v>
      </c>
      <c r="AH19" t="s">
        <v>159</v>
      </c>
      <c r="AI19" t="s">
        <v>160</v>
      </c>
      <c r="AJ19" t="s">
        <v>161</v>
      </c>
      <c r="AL19" t="s">
        <v>162</v>
      </c>
      <c r="AM19" t="s">
        <v>163</v>
      </c>
      <c r="AO19" t="s">
        <v>164</v>
      </c>
      <c r="AP19" t="s">
        <v>163</v>
      </c>
      <c r="AR19" t="s">
        <v>165</v>
      </c>
      <c r="AS19" t="s">
        <v>126</v>
      </c>
      <c r="AU19" t="s">
        <v>125</v>
      </c>
      <c r="AV19" t="s">
        <v>126</v>
      </c>
      <c r="AY19" t="s">
        <v>167</v>
      </c>
      <c r="AZ19" t="s">
        <v>129</v>
      </c>
      <c r="BA19" t="s">
        <v>130</v>
      </c>
      <c r="BB19" t="s">
        <v>131</v>
      </c>
      <c r="BC19" t="s">
        <v>305</v>
      </c>
      <c r="BD19" t="s">
        <v>133</v>
      </c>
      <c r="BE19" t="s">
        <v>134</v>
      </c>
      <c r="BI19" t="s">
        <v>120</v>
      </c>
      <c r="BK19" t="s">
        <v>135</v>
      </c>
      <c r="BL19" t="s">
        <v>136</v>
      </c>
      <c r="BN19" t="s">
        <v>120</v>
      </c>
      <c r="BO19" t="s">
        <v>120</v>
      </c>
      <c r="BS19" t="s">
        <v>137</v>
      </c>
      <c r="BT19" t="s">
        <v>120</v>
      </c>
      <c r="BU19" t="s">
        <v>169</v>
      </c>
      <c r="BV19" t="s">
        <v>139</v>
      </c>
      <c r="BW19" t="s">
        <v>140</v>
      </c>
      <c r="BZ19" t="s">
        <v>141</v>
      </c>
      <c r="CA19">
        <v>1331</v>
      </c>
      <c r="CB19" t="s">
        <v>170</v>
      </c>
      <c r="CC19" t="s">
        <v>306</v>
      </c>
      <c r="CF19" t="s">
        <v>143</v>
      </c>
      <c r="CG19" t="s">
        <v>144</v>
      </c>
      <c r="CY19">
        <f t="shared" si="0"/>
        <v>24.416666666666668</v>
      </c>
      <c r="CZ19">
        <f t="shared" si="1"/>
        <v>0.75</v>
      </c>
      <c r="DA19">
        <f t="shared" si="2"/>
        <v>0.33333333333333331</v>
      </c>
      <c r="DB19">
        <f t="shared" si="3"/>
        <v>0.8571428571428571</v>
      </c>
      <c r="DC19">
        <f t="shared" si="4"/>
        <v>0.5</v>
      </c>
      <c r="DD19">
        <f t="shared" si="5"/>
        <v>0.5</v>
      </c>
      <c r="DE19">
        <f t="shared" si="6"/>
        <v>1</v>
      </c>
      <c r="DF19">
        <f t="shared" si="7"/>
        <v>1</v>
      </c>
      <c r="DG19">
        <f t="shared" si="8"/>
        <v>0.7142857142857143</v>
      </c>
      <c r="DH19">
        <f t="shared" si="9"/>
        <v>2</v>
      </c>
      <c r="DI19">
        <f t="shared" si="10"/>
        <v>1</v>
      </c>
      <c r="DJ19">
        <f t="shared" si="11"/>
        <v>0</v>
      </c>
      <c r="DK19">
        <f t="shared" si="18"/>
        <v>0.66666666666666663</v>
      </c>
      <c r="DL19" s="3">
        <f t="shared" si="13"/>
        <v>0.7767857142857143</v>
      </c>
      <c r="DM19" t="str">
        <f t="shared" si="19"/>
        <v>27.75 km at equator</v>
      </c>
      <c r="DN19" t="str">
        <f t="shared" si="19"/>
        <v>10 m</v>
      </c>
      <c r="DO19" t="str">
        <f t="shared" si="19"/>
        <v>1 month</v>
      </c>
      <c r="DP19" t="str">
        <f t="shared" si="19"/>
        <v>0.5 m/s</v>
      </c>
      <c r="DQ19" t="str">
        <f t="shared" si="19"/>
        <v>0.05 m/s</v>
      </c>
      <c r="DR19" s="7">
        <v>0.8</v>
      </c>
      <c r="DS19">
        <f t="shared" si="15"/>
        <v>0</v>
      </c>
      <c r="DT19">
        <f t="shared" si="16"/>
        <v>0</v>
      </c>
      <c r="DU19" s="8">
        <f t="shared" si="17"/>
        <v>2.3906746031746033</v>
      </c>
    </row>
    <row r="20" spans="1:125" ht="18" customHeight="1">
      <c r="A20" t="s">
        <v>115</v>
      </c>
      <c r="B20" t="s">
        <v>116</v>
      </c>
      <c r="C20" t="s">
        <v>117</v>
      </c>
      <c r="D20" t="s">
        <v>307</v>
      </c>
      <c r="E20" t="s">
        <v>119</v>
      </c>
      <c r="H20" t="s">
        <v>120</v>
      </c>
      <c r="K20" t="s">
        <v>120</v>
      </c>
      <c r="L20" t="s">
        <v>120</v>
      </c>
      <c r="O20" t="s">
        <v>308</v>
      </c>
      <c r="P20" t="s">
        <v>122</v>
      </c>
      <c r="Q20" t="s">
        <v>119</v>
      </c>
      <c r="R20" t="s">
        <v>119</v>
      </c>
      <c r="S20" t="s">
        <v>119</v>
      </c>
      <c r="T20" t="s">
        <v>119</v>
      </c>
      <c r="U20" t="s">
        <v>119</v>
      </c>
      <c r="V20" t="s">
        <v>119</v>
      </c>
      <c r="W20" t="s">
        <v>119</v>
      </c>
      <c r="X20" t="s">
        <v>119</v>
      </c>
      <c r="Y20" t="s">
        <v>119</v>
      </c>
      <c r="Z20" s="1">
        <v>35765</v>
      </c>
      <c r="AA20" s="1">
        <v>40878</v>
      </c>
      <c r="AC20" t="s">
        <v>123</v>
      </c>
      <c r="AD20" t="s">
        <v>124</v>
      </c>
      <c r="AE20" t="s">
        <v>160</v>
      </c>
      <c r="AF20" t="s">
        <v>161</v>
      </c>
      <c r="AH20" t="s">
        <v>127</v>
      </c>
      <c r="AY20" t="s">
        <v>309</v>
      </c>
      <c r="AZ20" t="s">
        <v>129</v>
      </c>
      <c r="BA20" t="s">
        <v>130</v>
      </c>
      <c r="BB20" t="s">
        <v>131</v>
      </c>
      <c r="BC20" t="s">
        <v>132</v>
      </c>
      <c r="BD20" t="s">
        <v>133</v>
      </c>
      <c r="BE20" t="s">
        <v>134</v>
      </c>
      <c r="BI20" t="s">
        <v>120</v>
      </c>
      <c r="BK20" t="s">
        <v>135</v>
      </c>
      <c r="BL20" t="s">
        <v>136</v>
      </c>
      <c r="BN20" t="s">
        <v>120</v>
      </c>
      <c r="BO20" t="s">
        <v>120</v>
      </c>
      <c r="BS20" t="s">
        <v>137</v>
      </c>
      <c r="BT20" t="s">
        <v>120</v>
      </c>
      <c r="BU20" t="s">
        <v>138</v>
      </c>
      <c r="BV20" t="s">
        <v>139</v>
      </c>
      <c r="BW20" t="s">
        <v>140</v>
      </c>
      <c r="BZ20" t="s">
        <v>141</v>
      </c>
      <c r="CA20">
        <v>1332</v>
      </c>
      <c r="CB20" s="6">
        <v>41694.863888888889</v>
      </c>
      <c r="CC20" t="s">
        <v>310</v>
      </c>
      <c r="CF20" t="s">
        <v>143</v>
      </c>
      <c r="CG20" t="s">
        <v>144</v>
      </c>
      <c r="CY20">
        <f t="shared" si="0"/>
        <v>14</v>
      </c>
      <c r="CZ20">
        <f t="shared" si="1"/>
        <v>0.75</v>
      </c>
      <c r="DA20">
        <f t="shared" si="2"/>
        <v>0.33333333333333331</v>
      </c>
      <c r="DB20">
        <f t="shared" si="3"/>
        <v>0.8571428571428571</v>
      </c>
      <c r="DC20">
        <f t="shared" si="4"/>
        <v>0.5</v>
      </c>
      <c r="DD20">
        <f t="shared" si="5"/>
        <v>0.5</v>
      </c>
      <c r="DE20">
        <f t="shared" si="6"/>
        <v>1</v>
      </c>
      <c r="DF20">
        <f t="shared" si="7"/>
        <v>1</v>
      </c>
      <c r="DG20">
        <f t="shared" si="8"/>
        <v>0.5714285714285714</v>
      </c>
      <c r="DH20">
        <f t="shared" si="9"/>
        <v>2</v>
      </c>
      <c r="DI20">
        <f t="shared" si="10"/>
        <v>1</v>
      </c>
      <c r="DJ20">
        <f t="shared" si="11"/>
        <v>0</v>
      </c>
      <c r="DK20">
        <f t="shared" si="18"/>
        <v>0.66666666666666663</v>
      </c>
      <c r="DL20" s="3">
        <f t="shared" si="13"/>
        <v>0.76488095238095222</v>
      </c>
      <c r="DM20" t="str">
        <f t="shared" si="19"/>
        <v>27.75 km at equator</v>
      </c>
      <c r="DN20" t="str">
        <f t="shared" si="19"/>
        <v>10 m</v>
      </c>
      <c r="DO20" t="str">
        <f t="shared" si="19"/>
        <v>12 Hours</v>
      </c>
      <c r="DP20" t="str">
        <f t="shared" si="19"/>
        <v>0.5 m/s</v>
      </c>
      <c r="DQ20" t="str">
        <f t="shared" si="19"/>
        <v>0.05 m/s</v>
      </c>
      <c r="DR20" s="7">
        <v>0.8</v>
      </c>
      <c r="DS20">
        <f t="shared" si="15"/>
        <v>0</v>
      </c>
      <c r="DT20">
        <f t="shared" si="16"/>
        <v>0</v>
      </c>
      <c r="DU20" s="8">
        <f t="shared" si="17"/>
        <v>2.0315476190476192</v>
      </c>
    </row>
    <row r="21" spans="1:125" ht="18" customHeight="1">
      <c r="A21" t="s">
        <v>115</v>
      </c>
      <c r="B21" t="s">
        <v>311</v>
      </c>
      <c r="C21" t="s">
        <v>312</v>
      </c>
      <c r="D21" t="s">
        <v>313</v>
      </c>
      <c r="E21" t="s">
        <v>122</v>
      </c>
      <c r="H21" t="s">
        <v>120</v>
      </c>
      <c r="K21" t="s">
        <v>203</v>
      </c>
      <c r="L21" t="s">
        <v>120</v>
      </c>
      <c r="N21" t="s">
        <v>314</v>
      </c>
      <c r="O21" t="s">
        <v>315</v>
      </c>
      <c r="P21" t="s">
        <v>122</v>
      </c>
      <c r="Q21" t="s">
        <v>122</v>
      </c>
      <c r="R21" t="s">
        <v>122</v>
      </c>
      <c r="S21" t="s">
        <v>122</v>
      </c>
      <c r="T21" t="s">
        <v>122</v>
      </c>
      <c r="U21" t="s">
        <v>122</v>
      </c>
      <c r="V21" t="s">
        <v>122</v>
      </c>
      <c r="W21" t="s">
        <v>122</v>
      </c>
      <c r="X21" t="s">
        <v>122</v>
      </c>
      <c r="Y21" t="s">
        <v>122</v>
      </c>
      <c r="Z21" s="1">
        <v>28764</v>
      </c>
      <c r="AA21" s="1">
        <v>40878</v>
      </c>
      <c r="AC21" t="s">
        <v>316</v>
      </c>
      <c r="AD21" t="s">
        <v>317</v>
      </c>
      <c r="AE21" t="s">
        <v>318</v>
      </c>
      <c r="AF21" t="s">
        <v>319</v>
      </c>
      <c r="AH21" t="s">
        <v>159</v>
      </c>
      <c r="AI21" t="s">
        <v>320</v>
      </c>
      <c r="AJ21" t="s">
        <v>321</v>
      </c>
      <c r="AL21" t="s">
        <v>322</v>
      </c>
      <c r="AM21" t="s">
        <v>321</v>
      </c>
      <c r="AO21" t="s">
        <v>323</v>
      </c>
      <c r="AP21" t="s">
        <v>321</v>
      </c>
      <c r="AR21" t="s">
        <v>324</v>
      </c>
      <c r="AS21" t="s">
        <v>321</v>
      </c>
      <c r="AU21" t="s">
        <v>325</v>
      </c>
      <c r="AV21" t="s">
        <v>321</v>
      </c>
      <c r="AY21" s="10" t="s">
        <v>326</v>
      </c>
      <c r="AZ21" t="s">
        <v>129</v>
      </c>
      <c r="BA21">
        <v>50</v>
      </c>
      <c r="BB21">
        <v>5</v>
      </c>
      <c r="BC21">
        <v>30</v>
      </c>
      <c r="BD21">
        <v>0.25</v>
      </c>
      <c r="BE21">
        <v>2.5000000000000001E-2</v>
      </c>
      <c r="BI21" t="s">
        <v>203</v>
      </c>
      <c r="BK21" t="s">
        <v>327</v>
      </c>
      <c r="BL21" t="s">
        <v>328</v>
      </c>
      <c r="BM21" t="s">
        <v>329</v>
      </c>
      <c r="BN21" t="s">
        <v>203</v>
      </c>
      <c r="BO21" t="s">
        <v>203</v>
      </c>
      <c r="BS21" t="s">
        <v>330</v>
      </c>
      <c r="BT21" t="s">
        <v>206</v>
      </c>
      <c r="BU21" t="s">
        <v>169</v>
      </c>
      <c r="BV21" t="s">
        <v>139</v>
      </c>
      <c r="BW21" t="s">
        <v>331</v>
      </c>
      <c r="BZ21">
        <v>12</v>
      </c>
      <c r="CA21">
        <v>1333</v>
      </c>
      <c r="CB21" s="6">
        <v>41694.863888888889</v>
      </c>
      <c r="CC21" t="s">
        <v>332</v>
      </c>
      <c r="CF21" t="s">
        <v>333</v>
      </c>
      <c r="CG21" t="s">
        <v>333</v>
      </c>
      <c r="CI21" t="s">
        <v>203</v>
      </c>
      <c r="CJ21" t="s">
        <v>334</v>
      </c>
      <c r="CL21" t="s">
        <v>335</v>
      </c>
      <c r="CN21" t="s">
        <v>336</v>
      </c>
      <c r="CP21" t="s">
        <v>337</v>
      </c>
      <c r="CR21" t="s">
        <v>338</v>
      </c>
      <c r="CY21">
        <f t="shared" si="0"/>
        <v>33.166666666666664</v>
      </c>
      <c r="CZ21">
        <f t="shared" si="1"/>
        <v>0.75</v>
      </c>
      <c r="DA21">
        <f t="shared" si="2"/>
        <v>0.33333333333333331</v>
      </c>
      <c r="DB21">
        <f t="shared" si="3"/>
        <v>1</v>
      </c>
      <c r="DC21">
        <f t="shared" si="4"/>
        <v>0.5</v>
      </c>
      <c r="DD21">
        <f t="shared" si="5"/>
        <v>0.5</v>
      </c>
      <c r="DE21">
        <f t="shared" si="6"/>
        <v>1</v>
      </c>
      <c r="DF21">
        <f t="shared" si="7"/>
        <v>1</v>
      </c>
      <c r="DG21">
        <f t="shared" si="8"/>
        <v>0.8571428571428571</v>
      </c>
      <c r="DH21">
        <f t="shared" si="9"/>
        <v>1</v>
      </c>
      <c r="DI21">
        <f t="shared" si="10"/>
        <v>1</v>
      </c>
      <c r="DJ21">
        <f t="shared" si="11"/>
        <v>0</v>
      </c>
      <c r="DK21">
        <f t="shared" si="18"/>
        <v>1</v>
      </c>
      <c r="DL21" s="3">
        <f t="shared" si="13"/>
        <v>0.74503968253968245</v>
      </c>
      <c r="DM21">
        <f t="shared" si="19"/>
        <v>50</v>
      </c>
      <c r="DN21">
        <f t="shared" si="19"/>
        <v>5</v>
      </c>
      <c r="DO21">
        <f t="shared" si="19"/>
        <v>30</v>
      </c>
      <c r="DP21">
        <f t="shared" si="19"/>
        <v>0.25</v>
      </c>
      <c r="DQ21">
        <f t="shared" si="19"/>
        <v>2.5000000000000001E-2</v>
      </c>
      <c r="DR21" s="7">
        <v>0.2</v>
      </c>
      <c r="DS21">
        <f t="shared" si="15"/>
        <v>1</v>
      </c>
      <c r="DT21" t="str">
        <f t="shared" si="16"/>
        <v>Monitoring Of Tropospheric Temperature</v>
      </c>
      <c r="DU21" s="8">
        <f t="shared" si="17"/>
        <v>3.0505952380952381</v>
      </c>
    </row>
    <row r="22" spans="1:125" ht="18" customHeight="1">
      <c r="A22" t="s">
        <v>115</v>
      </c>
      <c r="B22" t="s">
        <v>116</v>
      </c>
      <c r="C22" t="s">
        <v>117</v>
      </c>
      <c r="D22" t="s">
        <v>339</v>
      </c>
      <c r="E22" t="s">
        <v>119</v>
      </c>
      <c r="H22" t="s">
        <v>120</v>
      </c>
      <c r="K22" t="s">
        <v>120</v>
      </c>
      <c r="L22" t="s">
        <v>120</v>
      </c>
      <c r="N22" t="s">
        <v>340</v>
      </c>
      <c r="O22" t="s">
        <v>341</v>
      </c>
      <c r="P22" t="s">
        <v>119</v>
      </c>
      <c r="Q22" t="s">
        <v>119</v>
      </c>
      <c r="R22" t="s">
        <v>119</v>
      </c>
      <c r="S22" t="s">
        <v>119</v>
      </c>
      <c r="T22" t="s">
        <v>119</v>
      </c>
      <c r="U22" t="s">
        <v>119</v>
      </c>
      <c r="V22" t="s">
        <v>119</v>
      </c>
      <c r="W22" t="s">
        <v>119</v>
      </c>
      <c r="X22" t="s">
        <v>119</v>
      </c>
      <c r="Y22" t="s">
        <v>119</v>
      </c>
      <c r="Z22" s="1">
        <v>38869</v>
      </c>
      <c r="AA22" s="1">
        <v>40603</v>
      </c>
      <c r="AC22" t="s">
        <v>123</v>
      </c>
      <c r="AD22" t="s">
        <v>138</v>
      </c>
      <c r="AE22" t="s">
        <v>135</v>
      </c>
      <c r="AH22" t="s">
        <v>127</v>
      </c>
      <c r="AY22" t="s">
        <v>342</v>
      </c>
      <c r="AZ22" t="s">
        <v>138</v>
      </c>
      <c r="BI22" t="s">
        <v>120</v>
      </c>
      <c r="BN22" t="s">
        <v>120</v>
      </c>
      <c r="BO22" t="s">
        <v>120</v>
      </c>
      <c r="BT22" t="s">
        <v>120</v>
      </c>
      <c r="BU22" t="s">
        <v>138</v>
      </c>
      <c r="BV22" t="s">
        <v>138</v>
      </c>
      <c r="BW22" t="s">
        <v>343</v>
      </c>
      <c r="BZ22" t="s">
        <v>261</v>
      </c>
      <c r="CA22">
        <v>1334</v>
      </c>
      <c r="CB22" t="s">
        <v>170</v>
      </c>
      <c r="CC22" t="s">
        <v>344</v>
      </c>
      <c r="CF22" t="s">
        <v>333</v>
      </c>
      <c r="CG22" t="s">
        <v>333</v>
      </c>
      <c r="CY22">
        <f t="shared" si="0"/>
        <v>4.75</v>
      </c>
      <c r="CZ22">
        <f t="shared" si="1"/>
        <v>0.75</v>
      </c>
      <c r="DA22">
        <f t="shared" si="2"/>
        <v>0.33333333333333331</v>
      </c>
      <c r="DB22">
        <f t="shared" si="3"/>
        <v>0.14285714285714285</v>
      </c>
      <c r="DC22">
        <f t="shared" si="4"/>
        <v>0.5</v>
      </c>
      <c r="DD22">
        <f t="shared" si="5"/>
        <v>0.5</v>
      </c>
      <c r="DE22">
        <f t="shared" si="6"/>
        <v>1</v>
      </c>
      <c r="DF22">
        <f t="shared" si="7"/>
        <v>1</v>
      </c>
      <c r="DG22">
        <f t="shared" si="8"/>
        <v>0.2857142857142857</v>
      </c>
      <c r="DH22">
        <f t="shared" si="9"/>
        <v>2</v>
      </c>
      <c r="DI22">
        <f t="shared" si="10"/>
        <v>1</v>
      </c>
      <c r="DJ22">
        <f t="shared" si="11"/>
        <v>0</v>
      </c>
      <c r="DK22">
        <f t="shared" si="18"/>
        <v>0.66666666666666663</v>
      </c>
      <c r="DL22" s="3">
        <f t="shared" si="13"/>
        <v>0.68154761904761907</v>
      </c>
      <c r="DM22">
        <f t="shared" si="19"/>
        <v>0</v>
      </c>
      <c r="DN22">
        <f t="shared" si="19"/>
        <v>0</v>
      </c>
      <c r="DO22">
        <f t="shared" si="19"/>
        <v>0</v>
      </c>
      <c r="DP22">
        <f t="shared" si="19"/>
        <v>0</v>
      </c>
      <c r="DQ22">
        <f t="shared" si="19"/>
        <v>0</v>
      </c>
      <c r="DR22" s="7">
        <v>0.2</v>
      </c>
      <c r="DS22">
        <f t="shared" si="15"/>
        <v>1</v>
      </c>
      <c r="DT22" t="str">
        <f t="shared" si="16"/>
        <v>This Dataset Supports Several Tcdrs (upper-air Temperature, Total Column Water Vapor, Profiles Of Water Vapor And Cloud Amount</v>
      </c>
      <c r="DU22" s="8">
        <f t="shared" si="17"/>
        <v>2.0398809523809525</v>
      </c>
    </row>
    <row r="23" spans="1:125" ht="18" customHeight="1">
      <c r="A23" t="s">
        <v>115</v>
      </c>
      <c r="B23" t="s">
        <v>116</v>
      </c>
      <c r="C23" t="s">
        <v>117</v>
      </c>
      <c r="D23" t="s">
        <v>345</v>
      </c>
      <c r="E23" t="s">
        <v>119</v>
      </c>
      <c r="H23" t="s">
        <v>120</v>
      </c>
      <c r="K23" t="s">
        <v>120</v>
      </c>
      <c r="L23" t="s">
        <v>120</v>
      </c>
      <c r="N23" t="s">
        <v>346</v>
      </c>
      <c r="O23" t="s">
        <v>347</v>
      </c>
      <c r="P23" t="s">
        <v>119</v>
      </c>
      <c r="Q23" t="s">
        <v>119</v>
      </c>
      <c r="R23" t="s">
        <v>119</v>
      </c>
      <c r="S23" t="s">
        <v>119</v>
      </c>
      <c r="T23" t="s">
        <v>119</v>
      </c>
      <c r="U23" t="s">
        <v>119</v>
      </c>
      <c r="V23" t="s">
        <v>119</v>
      </c>
      <c r="W23" t="s">
        <v>119</v>
      </c>
      <c r="X23" t="s">
        <v>119</v>
      </c>
      <c r="Y23" t="s">
        <v>119</v>
      </c>
      <c r="Z23" s="1">
        <v>38869</v>
      </c>
      <c r="AA23" s="1">
        <v>40603</v>
      </c>
      <c r="AC23" t="s">
        <v>348</v>
      </c>
      <c r="AD23" t="s">
        <v>349</v>
      </c>
      <c r="AE23" t="s">
        <v>135</v>
      </c>
      <c r="AF23" t="s">
        <v>350</v>
      </c>
      <c r="AH23" t="s">
        <v>159</v>
      </c>
      <c r="AI23" t="s">
        <v>351</v>
      </c>
      <c r="AJ23" t="s">
        <v>352</v>
      </c>
      <c r="AL23" t="s">
        <v>353</v>
      </c>
      <c r="AM23" t="s">
        <v>354</v>
      </c>
      <c r="AY23" t="s">
        <v>342</v>
      </c>
      <c r="AZ23" t="s">
        <v>138</v>
      </c>
      <c r="BI23" t="s">
        <v>120</v>
      </c>
      <c r="BN23" t="s">
        <v>120</v>
      </c>
      <c r="BO23" t="s">
        <v>120</v>
      </c>
      <c r="BT23" t="s">
        <v>120</v>
      </c>
      <c r="BU23" t="s">
        <v>138</v>
      </c>
      <c r="BV23" t="s">
        <v>138</v>
      </c>
      <c r="BW23" t="s">
        <v>343</v>
      </c>
      <c r="BZ23" t="s">
        <v>355</v>
      </c>
      <c r="CA23">
        <v>1335</v>
      </c>
      <c r="CB23" t="s">
        <v>170</v>
      </c>
      <c r="CC23" t="s">
        <v>356</v>
      </c>
      <c r="CF23" t="s">
        <v>333</v>
      </c>
      <c r="CG23" t="s">
        <v>333</v>
      </c>
      <c r="CY23">
        <f t="shared" si="0"/>
        <v>4.75</v>
      </c>
      <c r="CZ23">
        <f t="shared" si="1"/>
        <v>0.75</v>
      </c>
      <c r="DA23">
        <f t="shared" si="2"/>
        <v>0.33333333333333331</v>
      </c>
      <c r="DB23">
        <f t="shared" si="3"/>
        <v>0.14285714285714285</v>
      </c>
      <c r="DC23">
        <f t="shared" si="4"/>
        <v>0.5</v>
      </c>
      <c r="DD23">
        <f t="shared" si="5"/>
        <v>0.5</v>
      </c>
      <c r="DE23">
        <f t="shared" si="6"/>
        <v>1</v>
      </c>
      <c r="DF23">
        <f t="shared" si="7"/>
        <v>1</v>
      </c>
      <c r="DG23">
        <f t="shared" si="8"/>
        <v>0.2857142857142857</v>
      </c>
      <c r="DH23">
        <f t="shared" si="9"/>
        <v>2</v>
      </c>
      <c r="DI23">
        <f t="shared" si="10"/>
        <v>1</v>
      </c>
      <c r="DJ23">
        <f t="shared" si="11"/>
        <v>0</v>
      </c>
      <c r="DK23">
        <f t="shared" si="18"/>
        <v>0.66666666666666663</v>
      </c>
      <c r="DL23" s="3">
        <f t="shared" si="13"/>
        <v>0.68154761904761907</v>
      </c>
      <c r="DM23">
        <f t="shared" si="19"/>
        <v>0</v>
      </c>
      <c r="DN23">
        <f t="shared" si="19"/>
        <v>0</v>
      </c>
      <c r="DO23">
        <f t="shared" si="19"/>
        <v>0</v>
      </c>
      <c r="DP23">
        <f t="shared" si="19"/>
        <v>0</v>
      </c>
      <c r="DQ23">
        <f t="shared" si="19"/>
        <v>0</v>
      </c>
      <c r="DR23" s="7">
        <v>0.2</v>
      </c>
      <c r="DS23">
        <f t="shared" si="15"/>
        <v>1</v>
      </c>
      <c r="DT23" t="str">
        <f t="shared" si="16"/>
        <v>Supports Multiple Tcdrs (upper-air Temperature, Total Column Water Vapor, Profiles Of Water Vapor, Cloud Amount)</v>
      </c>
      <c r="DU23" s="8">
        <f t="shared" si="17"/>
        <v>2.0398809523809525</v>
      </c>
    </row>
    <row r="24" spans="1:125" ht="18" customHeight="1">
      <c r="A24" t="s">
        <v>115</v>
      </c>
      <c r="B24" t="s">
        <v>116</v>
      </c>
      <c r="C24" t="s">
        <v>117</v>
      </c>
      <c r="D24" t="s">
        <v>357</v>
      </c>
      <c r="E24" t="s">
        <v>119</v>
      </c>
      <c r="H24" t="s">
        <v>120</v>
      </c>
      <c r="K24" t="s">
        <v>120</v>
      </c>
      <c r="L24" t="s">
        <v>120</v>
      </c>
      <c r="O24" t="s">
        <v>358</v>
      </c>
      <c r="P24" t="s">
        <v>122</v>
      </c>
      <c r="Q24" t="s">
        <v>122</v>
      </c>
      <c r="R24" t="s">
        <v>119</v>
      </c>
      <c r="S24" t="s">
        <v>119</v>
      </c>
      <c r="T24" t="s">
        <v>119</v>
      </c>
      <c r="U24" t="s">
        <v>119</v>
      </c>
      <c r="V24" t="s">
        <v>119</v>
      </c>
      <c r="W24" t="s">
        <v>119</v>
      </c>
      <c r="X24" t="s">
        <v>119</v>
      </c>
      <c r="Y24" t="s">
        <v>119</v>
      </c>
      <c r="Z24" s="1">
        <v>30498</v>
      </c>
      <c r="AA24" s="1">
        <v>40148</v>
      </c>
      <c r="AC24" t="s">
        <v>123</v>
      </c>
      <c r="AD24" t="s">
        <v>138</v>
      </c>
      <c r="AE24" t="s">
        <v>359</v>
      </c>
      <c r="AF24" t="s">
        <v>360</v>
      </c>
      <c r="AH24" t="s">
        <v>159</v>
      </c>
      <c r="AI24" t="s">
        <v>320</v>
      </c>
      <c r="AJ24" t="s">
        <v>360</v>
      </c>
      <c r="AL24" t="s">
        <v>322</v>
      </c>
      <c r="AO24" t="s">
        <v>323</v>
      </c>
      <c r="AR24" t="s">
        <v>324</v>
      </c>
      <c r="AY24" t="s">
        <v>361</v>
      </c>
      <c r="AZ24" t="s">
        <v>138</v>
      </c>
      <c r="BI24" t="s">
        <v>120</v>
      </c>
      <c r="BN24" t="s">
        <v>120</v>
      </c>
      <c r="BO24" t="s">
        <v>120</v>
      </c>
      <c r="BT24" t="s">
        <v>120</v>
      </c>
      <c r="BU24" t="s">
        <v>138</v>
      </c>
      <c r="BV24" t="s">
        <v>138</v>
      </c>
      <c r="BW24" t="s">
        <v>362</v>
      </c>
      <c r="BZ24" t="s">
        <v>261</v>
      </c>
      <c r="CA24" s="6">
        <v>37861</v>
      </c>
      <c r="CB24" t="s">
        <v>170</v>
      </c>
      <c r="CC24" t="s">
        <v>363</v>
      </c>
      <c r="CF24" t="s">
        <v>333</v>
      </c>
      <c r="CG24" t="s">
        <v>333</v>
      </c>
      <c r="CY24">
        <f t="shared" si="0"/>
        <v>26.416666666666668</v>
      </c>
      <c r="CZ24">
        <f t="shared" si="1"/>
        <v>0.75</v>
      </c>
      <c r="DA24">
        <f t="shared" si="2"/>
        <v>0.33333333333333331</v>
      </c>
      <c r="DB24">
        <f t="shared" si="3"/>
        <v>0.14285714285714285</v>
      </c>
      <c r="DC24">
        <f t="shared" si="4"/>
        <v>0.5</v>
      </c>
      <c r="DD24">
        <f t="shared" si="5"/>
        <v>0.5</v>
      </c>
      <c r="DE24">
        <f t="shared" si="6"/>
        <v>1</v>
      </c>
      <c r="DF24">
        <f t="shared" si="7"/>
        <v>1</v>
      </c>
      <c r="DG24">
        <f t="shared" si="8"/>
        <v>0.2857142857142857</v>
      </c>
      <c r="DH24">
        <f t="shared" si="9"/>
        <v>2</v>
      </c>
      <c r="DI24">
        <f t="shared" si="10"/>
        <v>1</v>
      </c>
      <c r="DJ24">
        <f t="shared" si="11"/>
        <v>0</v>
      </c>
      <c r="DK24">
        <f t="shared" si="18"/>
        <v>0.66666666666666663</v>
      </c>
      <c r="DL24" s="3">
        <f t="shared" si="13"/>
        <v>0.68154761904761907</v>
      </c>
      <c r="DM24">
        <f t="shared" si="19"/>
        <v>0</v>
      </c>
      <c r="DN24">
        <f t="shared" si="19"/>
        <v>0</v>
      </c>
      <c r="DO24">
        <f t="shared" si="19"/>
        <v>0</v>
      </c>
      <c r="DP24">
        <f t="shared" si="19"/>
        <v>0</v>
      </c>
      <c r="DQ24">
        <f t="shared" si="19"/>
        <v>0</v>
      </c>
      <c r="DR24" s="7">
        <v>0.2</v>
      </c>
      <c r="DS24">
        <f t="shared" si="15"/>
        <v>0</v>
      </c>
      <c r="DT24">
        <f t="shared" si="16"/>
        <v>0</v>
      </c>
      <c r="DU24" s="8">
        <f t="shared" si="17"/>
        <v>1.7621031746031746</v>
      </c>
    </row>
    <row r="25" spans="1:125" ht="18" customHeight="1">
      <c r="A25" t="s">
        <v>115</v>
      </c>
      <c r="B25" t="s">
        <v>116</v>
      </c>
      <c r="C25" t="s">
        <v>117</v>
      </c>
      <c r="D25" t="s">
        <v>357</v>
      </c>
      <c r="E25" t="s">
        <v>119</v>
      </c>
      <c r="H25" t="s">
        <v>120</v>
      </c>
      <c r="K25" t="s">
        <v>120</v>
      </c>
      <c r="L25" t="s">
        <v>120</v>
      </c>
      <c r="O25" t="s">
        <v>364</v>
      </c>
      <c r="P25" t="s">
        <v>122</v>
      </c>
      <c r="Q25" t="s">
        <v>122</v>
      </c>
      <c r="R25" t="s">
        <v>119</v>
      </c>
      <c r="S25" t="s">
        <v>119</v>
      </c>
      <c r="T25" t="s">
        <v>119</v>
      </c>
      <c r="U25" t="s">
        <v>119</v>
      </c>
      <c r="V25" t="s">
        <v>119</v>
      </c>
      <c r="W25" t="s">
        <v>119</v>
      </c>
      <c r="X25" t="s">
        <v>119</v>
      </c>
      <c r="Y25" t="s">
        <v>119</v>
      </c>
      <c r="Z25" s="1">
        <v>30498</v>
      </c>
      <c r="AA25" s="1">
        <v>40148</v>
      </c>
      <c r="AC25" t="s">
        <v>123</v>
      </c>
      <c r="AD25" t="s">
        <v>138</v>
      </c>
      <c r="AE25" t="s">
        <v>359</v>
      </c>
      <c r="AF25" t="s">
        <v>360</v>
      </c>
      <c r="AH25" t="s">
        <v>159</v>
      </c>
      <c r="AI25" t="s">
        <v>320</v>
      </c>
      <c r="AJ25" t="s">
        <v>360</v>
      </c>
      <c r="AL25" t="s">
        <v>322</v>
      </c>
      <c r="AO25" t="s">
        <v>323</v>
      </c>
      <c r="AR25" t="s">
        <v>324</v>
      </c>
      <c r="AY25" t="s">
        <v>365</v>
      </c>
      <c r="AZ25" t="s">
        <v>138</v>
      </c>
      <c r="BI25" t="s">
        <v>120</v>
      </c>
      <c r="BN25" t="s">
        <v>120</v>
      </c>
      <c r="BO25" t="s">
        <v>120</v>
      </c>
      <c r="BT25" t="s">
        <v>120</v>
      </c>
      <c r="BU25" t="s">
        <v>138</v>
      </c>
      <c r="BV25" t="s">
        <v>139</v>
      </c>
      <c r="BW25" t="s">
        <v>362</v>
      </c>
      <c r="BZ25" t="s">
        <v>261</v>
      </c>
      <c r="CA25" s="6">
        <v>37862</v>
      </c>
      <c r="CB25" t="s">
        <v>170</v>
      </c>
      <c r="CC25" t="s">
        <v>366</v>
      </c>
      <c r="CF25" t="s">
        <v>263</v>
      </c>
      <c r="CG25" t="s">
        <v>264</v>
      </c>
      <c r="CY25">
        <f t="shared" si="0"/>
        <v>26.416666666666668</v>
      </c>
      <c r="CZ25">
        <f t="shared" si="1"/>
        <v>0.75</v>
      </c>
      <c r="DA25">
        <f t="shared" si="2"/>
        <v>0.33333333333333331</v>
      </c>
      <c r="DB25">
        <f t="shared" si="3"/>
        <v>0.14285714285714285</v>
      </c>
      <c r="DC25">
        <f t="shared" si="4"/>
        <v>0.5</v>
      </c>
      <c r="DD25">
        <f t="shared" si="5"/>
        <v>0.5</v>
      </c>
      <c r="DE25">
        <f t="shared" si="6"/>
        <v>1</v>
      </c>
      <c r="DF25">
        <f t="shared" si="7"/>
        <v>1</v>
      </c>
      <c r="DG25">
        <f t="shared" si="8"/>
        <v>0.42857142857142855</v>
      </c>
      <c r="DH25">
        <f t="shared" si="9"/>
        <v>2</v>
      </c>
      <c r="DI25">
        <f t="shared" si="10"/>
        <v>1</v>
      </c>
      <c r="DJ25">
        <f t="shared" si="11"/>
        <v>0</v>
      </c>
      <c r="DK25">
        <f t="shared" si="18"/>
        <v>0.66666666666666663</v>
      </c>
      <c r="DL25" s="3">
        <f t="shared" si="13"/>
        <v>0.69345238095238093</v>
      </c>
      <c r="DM25">
        <f t="shared" si="19"/>
        <v>0</v>
      </c>
      <c r="DN25">
        <f t="shared" si="19"/>
        <v>0</v>
      </c>
      <c r="DO25">
        <f t="shared" si="19"/>
        <v>0</v>
      </c>
      <c r="DP25">
        <f t="shared" si="19"/>
        <v>0</v>
      </c>
      <c r="DQ25">
        <f t="shared" si="19"/>
        <v>0</v>
      </c>
      <c r="DR25" s="8">
        <v>0.8</v>
      </c>
      <c r="DS25">
        <f t="shared" si="15"/>
        <v>0</v>
      </c>
      <c r="DT25">
        <f t="shared" si="16"/>
        <v>0</v>
      </c>
      <c r="DU25" s="8">
        <f t="shared" si="17"/>
        <v>2.3740079365079367</v>
      </c>
    </row>
    <row r="26" spans="1:125" ht="18" customHeight="1">
      <c r="A26" t="s">
        <v>367</v>
      </c>
      <c r="B26" t="s">
        <v>188</v>
      </c>
      <c r="C26" t="s">
        <v>189</v>
      </c>
      <c r="D26" t="s">
        <v>368</v>
      </c>
      <c r="E26" t="s">
        <v>191</v>
      </c>
      <c r="H26" t="s">
        <v>120</v>
      </c>
      <c r="K26" t="s">
        <v>120</v>
      </c>
      <c r="L26" t="s">
        <v>120</v>
      </c>
      <c r="N26" t="s">
        <v>369</v>
      </c>
      <c r="O26" t="s">
        <v>370</v>
      </c>
      <c r="P26" t="s">
        <v>147</v>
      </c>
      <c r="Q26" t="s">
        <v>147</v>
      </c>
      <c r="R26" t="s">
        <v>147</v>
      </c>
      <c r="S26" t="s">
        <v>191</v>
      </c>
      <c r="T26" t="s">
        <v>191</v>
      </c>
      <c r="U26" t="s">
        <v>191</v>
      </c>
      <c r="V26" t="s">
        <v>191</v>
      </c>
      <c r="W26" t="s">
        <v>191</v>
      </c>
      <c r="X26" t="s">
        <v>191</v>
      </c>
      <c r="Y26" t="s">
        <v>191</v>
      </c>
      <c r="Z26" s="1">
        <v>31778</v>
      </c>
      <c r="AA26" s="1">
        <v>41244</v>
      </c>
      <c r="AC26" t="s">
        <v>123</v>
      </c>
      <c r="AD26" t="s">
        <v>138</v>
      </c>
      <c r="AH26" t="s">
        <v>127</v>
      </c>
      <c r="AZ26" t="s">
        <v>129</v>
      </c>
      <c r="BC26" t="s">
        <v>200</v>
      </c>
      <c r="BD26" t="s">
        <v>371</v>
      </c>
      <c r="BE26" s="13">
        <v>0.01</v>
      </c>
      <c r="BI26" t="s">
        <v>120</v>
      </c>
      <c r="BN26" t="s">
        <v>120</v>
      </c>
      <c r="BO26" t="s">
        <v>120</v>
      </c>
      <c r="BT26" t="s">
        <v>206</v>
      </c>
      <c r="BU26" t="s">
        <v>138</v>
      </c>
      <c r="BV26" t="s">
        <v>139</v>
      </c>
      <c r="CA26" s="6">
        <v>37863</v>
      </c>
      <c r="CB26" t="s">
        <v>170</v>
      </c>
      <c r="CC26" s="11" t="s">
        <v>372</v>
      </c>
      <c r="CF26" t="s">
        <v>373</v>
      </c>
      <c r="CG26" t="s">
        <v>264</v>
      </c>
      <c r="CY26">
        <f t="shared" si="0"/>
        <v>25.916666666666668</v>
      </c>
      <c r="CZ26">
        <f t="shared" si="1"/>
        <v>0.5</v>
      </c>
      <c r="DA26">
        <f t="shared" si="2"/>
        <v>0.33333333333333331</v>
      </c>
      <c r="DB26">
        <f t="shared" si="3"/>
        <v>0.5714285714285714</v>
      </c>
      <c r="DC26">
        <f t="shared" si="4"/>
        <v>0.5</v>
      </c>
      <c r="DD26">
        <f t="shared" si="5"/>
        <v>0.5</v>
      </c>
      <c r="DE26">
        <f t="shared" si="6"/>
        <v>1</v>
      </c>
      <c r="DF26">
        <f t="shared" si="7"/>
        <v>1</v>
      </c>
      <c r="DG26">
        <f t="shared" si="8"/>
        <v>0.42857142857142855</v>
      </c>
      <c r="DH26">
        <f t="shared" si="9"/>
        <v>0</v>
      </c>
      <c r="DI26">
        <f t="shared" si="10"/>
        <v>1</v>
      </c>
      <c r="DJ26">
        <f t="shared" si="11"/>
        <v>0</v>
      </c>
      <c r="DK26">
        <f t="shared" si="18"/>
        <v>0.66666666666666663</v>
      </c>
      <c r="DL26" s="3">
        <f t="shared" si="13"/>
        <v>0.54166666666666674</v>
      </c>
      <c r="DM26">
        <f t="shared" si="19"/>
        <v>0</v>
      </c>
      <c r="DN26">
        <f t="shared" si="19"/>
        <v>0</v>
      </c>
      <c r="DO26" t="str">
        <f t="shared" si="19"/>
        <v>monthly</v>
      </c>
      <c r="DP26" t="str">
        <f t="shared" si="19"/>
        <v>3 kg/m2</v>
      </c>
      <c r="DQ26">
        <f t="shared" si="19"/>
        <v>0.01</v>
      </c>
      <c r="DR26" s="8">
        <v>0.6</v>
      </c>
      <c r="DS26">
        <f t="shared" si="15"/>
        <v>1</v>
      </c>
      <c r="DT26" t="str">
        <f t="shared" si="16"/>
        <v>Energy And Water Cycle</v>
      </c>
      <c r="DU26" s="8">
        <f t="shared" si="17"/>
        <v>3.0055555555555555</v>
      </c>
    </row>
    <row r="27" spans="1:125" ht="18" customHeight="1">
      <c r="A27" t="s">
        <v>367</v>
      </c>
      <c r="B27" t="s">
        <v>188</v>
      </c>
      <c r="C27" t="s">
        <v>189</v>
      </c>
      <c r="D27" t="s">
        <v>374</v>
      </c>
      <c r="E27" t="s">
        <v>191</v>
      </c>
      <c r="H27" t="s">
        <v>120</v>
      </c>
      <c r="K27" t="s">
        <v>120</v>
      </c>
      <c r="L27" t="s">
        <v>120</v>
      </c>
      <c r="N27" t="s">
        <v>369</v>
      </c>
      <c r="O27" t="s">
        <v>375</v>
      </c>
      <c r="P27" t="s">
        <v>147</v>
      </c>
      <c r="Q27" t="s">
        <v>147</v>
      </c>
      <c r="R27" t="s">
        <v>147</v>
      </c>
      <c r="S27" t="s">
        <v>191</v>
      </c>
      <c r="T27" t="s">
        <v>191</v>
      </c>
      <c r="U27" t="s">
        <v>191</v>
      </c>
      <c r="V27" t="s">
        <v>191</v>
      </c>
      <c r="W27" t="s">
        <v>191</v>
      </c>
      <c r="X27" t="s">
        <v>191</v>
      </c>
      <c r="Y27" t="s">
        <v>191</v>
      </c>
      <c r="Z27" s="1">
        <v>31778</v>
      </c>
      <c r="AA27" s="1">
        <v>41974</v>
      </c>
      <c r="AC27" t="s">
        <v>123</v>
      </c>
      <c r="AD27" t="s">
        <v>138</v>
      </c>
      <c r="AH27" t="s">
        <v>127</v>
      </c>
      <c r="AZ27" t="s">
        <v>129</v>
      </c>
      <c r="BC27" t="s">
        <v>200</v>
      </c>
      <c r="BD27" t="s">
        <v>371</v>
      </c>
      <c r="BE27" s="13">
        <v>0.01</v>
      </c>
      <c r="BI27" t="s">
        <v>120</v>
      </c>
      <c r="BN27" t="s">
        <v>120</v>
      </c>
      <c r="BO27" t="s">
        <v>120</v>
      </c>
      <c r="BT27" t="s">
        <v>206</v>
      </c>
      <c r="BU27" t="s">
        <v>138</v>
      </c>
      <c r="BV27" t="s">
        <v>139</v>
      </c>
      <c r="CA27" s="6">
        <v>37864</v>
      </c>
      <c r="CB27" t="s">
        <v>170</v>
      </c>
      <c r="CC27" t="s">
        <v>376</v>
      </c>
      <c r="CF27" t="s">
        <v>373</v>
      </c>
      <c r="CG27" t="s">
        <v>264</v>
      </c>
      <c r="CY27">
        <f t="shared" si="0"/>
        <v>27.916666666666668</v>
      </c>
      <c r="CZ27">
        <f t="shared" si="1"/>
        <v>0.5</v>
      </c>
      <c r="DA27">
        <f t="shared" si="2"/>
        <v>0.33333333333333331</v>
      </c>
      <c r="DB27">
        <f t="shared" si="3"/>
        <v>0.5714285714285714</v>
      </c>
      <c r="DC27">
        <f t="shared" si="4"/>
        <v>0.5</v>
      </c>
      <c r="DD27">
        <f t="shared" si="5"/>
        <v>0.5</v>
      </c>
      <c r="DE27">
        <f t="shared" si="6"/>
        <v>1</v>
      </c>
      <c r="DF27">
        <f t="shared" si="7"/>
        <v>1</v>
      </c>
      <c r="DG27">
        <f t="shared" si="8"/>
        <v>0.42857142857142855</v>
      </c>
      <c r="DH27">
        <f t="shared" si="9"/>
        <v>0</v>
      </c>
      <c r="DI27">
        <f t="shared" si="10"/>
        <v>1</v>
      </c>
      <c r="DJ27">
        <f t="shared" si="11"/>
        <v>0</v>
      </c>
      <c r="DK27">
        <f t="shared" si="18"/>
        <v>0.66666666666666663</v>
      </c>
      <c r="DL27" s="3">
        <f t="shared" si="13"/>
        <v>0.54166666666666674</v>
      </c>
      <c r="DM27">
        <f t="shared" si="19"/>
        <v>0</v>
      </c>
      <c r="DN27">
        <f t="shared" si="19"/>
        <v>0</v>
      </c>
      <c r="DO27" t="str">
        <f t="shared" si="19"/>
        <v>monthly</v>
      </c>
      <c r="DP27" t="str">
        <f t="shared" si="19"/>
        <v>3 kg/m2</v>
      </c>
      <c r="DQ27">
        <f t="shared" si="19"/>
        <v>0.01</v>
      </c>
      <c r="DR27" s="7">
        <v>0.6</v>
      </c>
      <c r="DS27">
        <f t="shared" si="15"/>
        <v>1</v>
      </c>
      <c r="DT27" t="str">
        <f t="shared" si="16"/>
        <v>Energy And Water Cycle</v>
      </c>
      <c r="DU27" s="8">
        <f t="shared" si="17"/>
        <v>3.0722222222222224</v>
      </c>
    </row>
    <row r="28" spans="1:125" ht="18" customHeight="1">
      <c r="A28" t="s">
        <v>115</v>
      </c>
      <c r="B28" t="s">
        <v>188</v>
      </c>
      <c r="C28" t="s">
        <v>189</v>
      </c>
      <c r="D28" s="10" t="s">
        <v>377</v>
      </c>
      <c r="E28" t="s">
        <v>191</v>
      </c>
      <c r="H28" t="s">
        <v>120</v>
      </c>
      <c r="K28" t="s">
        <v>120</v>
      </c>
      <c r="L28" t="s">
        <v>120</v>
      </c>
      <c r="N28" t="s">
        <v>378</v>
      </c>
      <c r="O28" t="s">
        <v>379</v>
      </c>
      <c r="P28" t="s">
        <v>191</v>
      </c>
      <c r="Q28" t="s">
        <v>191</v>
      </c>
      <c r="R28" t="s">
        <v>191</v>
      </c>
      <c r="S28" t="s">
        <v>191</v>
      </c>
      <c r="T28" t="s">
        <v>191</v>
      </c>
      <c r="U28" t="s">
        <v>191</v>
      </c>
      <c r="V28" t="s">
        <v>191</v>
      </c>
      <c r="W28" t="s">
        <v>191</v>
      </c>
      <c r="X28" t="s">
        <v>191</v>
      </c>
      <c r="Y28" t="s">
        <v>191</v>
      </c>
      <c r="Z28" s="1">
        <v>30317</v>
      </c>
      <c r="AA28" s="1">
        <v>41609</v>
      </c>
      <c r="AC28" t="s">
        <v>251</v>
      </c>
      <c r="AD28" t="s">
        <v>380</v>
      </c>
      <c r="AE28" t="s">
        <v>381</v>
      </c>
      <c r="AF28" t="s">
        <v>382</v>
      </c>
      <c r="AH28" t="s">
        <v>159</v>
      </c>
      <c r="AI28" t="s">
        <v>383</v>
      </c>
      <c r="AJ28" t="s">
        <v>382</v>
      </c>
      <c r="AL28" t="s">
        <v>384</v>
      </c>
      <c r="AM28" t="s">
        <v>382</v>
      </c>
      <c r="AO28" t="s">
        <v>385</v>
      </c>
      <c r="AP28" t="s">
        <v>382</v>
      </c>
      <c r="AR28" t="s">
        <v>386</v>
      </c>
      <c r="AS28" t="s">
        <v>382</v>
      </c>
      <c r="AU28" t="s">
        <v>387</v>
      </c>
      <c r="AV28" t="s">
        <v>388</v>
      </c>
      <c r="AY28" t="s">
        <v>389</v>
      </c>
      <c r="AZ28" t="s">
        <v>390</v>
      </c>
      <c r="BA28" t="s">
        <v>391</v>
      </c>
      <c r="BB28" t="s">
        <v>392</v>
      </c>
      <c r="BC28" t="s">
        <v>393</v>
      </c>
      <c r="BD28" s="13">
        <v>0.15</v>
      </c>
      <c r="BE28" s="13">
        <v>0.02</v>
      </c>
      <c r="BI28" t="s">
        <v>120</v>
      </c>
      <c r="BN28" t="s">
        <v>120</v>
      </c>
      <c r="BO28" t="s">
        <v>120</v>
      </c>
      <c r="BS28" t="s">
        <v>189</v>
      </c>
      <c r="BT28" t="s">
        <v>206</v>
      </c>
      <c r="BU28" t="s">
        <v>138</v>
      </c>
      <c r="BV28" t="s">
        <v>139</v>
      </c>
      <c r="CA28">
        <v>1340</v>
      </c>
      <c r="CB28" t="s">
        <v>170</v>
      </c>
      <c r="CC28" t="s">
        <v>394</v>
      </c>
      <c r="CF28" t="s">
        <v>395</v>
      </c>
      <c r="CG28" t="s">
        <v>264</v>
      </c>
      <c r="CY28">
        <f t="shared" si="0"/>
        <v>30.916666666666668</v>
      </c>
      <c r="CZ28">
        <f t="shared" si="1"/>
        <v>0.75</v>
      </c>
      <c r="DA28">
        <f t="shared" si="2"/>
        <v>0.33333333333333331</v>
      </c>
      <c r="DB28">
        <f t="shared" si="3"/>
        <v>0.8571428571428571</v>
      </c>
      <c r="DC28">
        <f t="shared" si="4"/>
        <v>0.5</v>
      </c>
      <c r="DD28">
        <f t="shared" si="5"/>
        <v>0.5</v>
      </c>
      <c r="DE28">
        <f t="shared" si="6"/>
        <v>1</v>
      </c>
      <c r="DF28">
        <f t="shared" si="7"/>
        <v>1</v>
      </c>
      <c r="DG28">
        <f t="shared" si="8"/>
        <v>0.5714285714285714</v>
      </c>
      <c r="DH28">
        <f t="shared" si="9"/>
        <v>0</v>
      </c>
      <c r="DI28">
        <f t="shared" si="10"/>
        <v>1</v>
      </c>
      <c r="DJ28">
        <f t="shared" si="11"/>
        <v>0</v>
      </c>
      <c r="DK28">
        <f t="shared" si="18"/>
        <v>0.66666666666666663</v>
      </c>
      <c r="DL28" s="3">
        <f t="shared" si="13"/>
        <v>0.5982142857142857</v>
      </c>
      <c r="DM28" t="str">
        <f t="shared" si="19"/>
        <v>0.25x0.25 deg</v>
      </c>
      <c r="DN28" t="str">
        <f t="shared" si="19"/>
        <v>n/a</v>
      </c>
      <c r="DO28" t="str">
        <f t="shared" si="19"/>
        <v>hourly and monthly</v>
      </c>
      <c r="DP28">
        <f t="shared" si="19"/>
        <v>0.15</v>
      </c>
      <c r="DQ28">
        <f t="shared" si="19"/>
        <v>0.02</v>
      </c>
      <c r="DR28" s="8">
        <v>1</v>
      </c>
      <c r="DS28">
        <f t="shared" si="15"/>
        <v>1</v>
      </c>
      <c r="DT28" t="str">
        <f t="shared" si="16"/>
        <v>Climate Modelling; Water Vapour Transport Studies</v>
      </c>
      <c r="DU28" s="8">
        <f t="shared" si="17"/>
        <v>3.6287698412698415</v>
      </c>
    </row>
    <row r="29" spans="1:125" ht="18" customHeight="1">
      <c r="A29" t="s">
        <v>115</v>
      </c>
      <c r="B29" t="s">
        <v>396</v>
      </c>
      <c r="C29" t="s">
        <v>397</v>
      </c>
      <c r="D29" t="s">
        <v>398</v>
      </c>
      <c r="E29" t="s">
        <v>191</v>
      </c>
      <c r="H29" t="s">
        <v>120</v>
      </c>
      <c r="K29" t="s">
        <v>120</v>
      </c>
      <c r="L29" t="s">
        <v>120</v>
      </c>
      <c r="N29" t="s">
        <v>399</v>
      </c>
      <c r="O29" t="s">
        <v>400</v>
      </c>
      <c r="P29" t="s">
        <v>191</v>
      </c>
      <c r="Q29" t="s">
        <v>191</v>
      </c>
      <c r="R29" t="s">
        <v>191</v>
      </c>
      <c r="S29" t="s">
        <v>191</v>
      </c>
      <c r="T29" t="s">
        <v>191</v>
      </c>
      <c r="U29" t="s">
        <v>191</v>
      </c>
      <c r="V29" t="s">
        <v>191</v>
      </c>
      <c r="W29" t="s">
        <v>191</v>
      </c>
      <c r="X29" t="s">
        <v>191</v>
      </c>
      <c r="Y29" t="s">
        <v>191</v>
      </c>
      <c r="Z29" s="1">
        <v>30072</v>
      </c>
      <c r="AA29" s="1">
        <v>36861</v>
      </c>
      <c r="AC29" t="s">
        <v>401</v>
      </c>
      <c r="AD29" t="s">
        <v>380</v>
      </c>
      <c r="AE29" t="s">
        <v>383</v>
      </c>
      <c r="AF29" t="s">
        <v>382</v>
      </c>
      <c r="AH29" t="s">
        <v>159</v>
      </c>
      <c r="AI29" t="s">
        <v>387</v>
      </c>
      <c r="AJ29" t="s">
        <v>382</v>
      </c>
      <c r="AY29" t="s">
        <v>402</v>
      </c>
      <c r="AZ29" t="s">
        <v>403</v>
      </c>
      <c r="BA29" t="s">
        <v>274</v>
      </c>
      <c r="BB29" t="s">
        <v>274</v>
      </c>
      <c r="BC29" t="s">
        <v>404</v>
      </c>
      <c r="BD29" t="s">
        <v>405</v>
      </c>
      <c r="BE29" t="s">
        <v>406</v>
      </c>
      <c r="BI29" t="s">
        <v>120</v>
      </c>
      <c r="BN29" t="s">
        <v>120</v>
      </c>
      <c r="BO29" t="s">
        <v>120</v>
      </c>
      <c r="BS29" t="s">
        <v>407</v>
      </c>
      <c r="BT29" t="s">
        <v>120</v>
      </c>
      <c r="BU29" t="s">
        <v>138</v>
      </c>
      <c r="BV29" t="s">
        <v>139</v>
      </c>
      <c r="BW29" t="s">
        <v>408</v>
      </c>
      <c r="BZ29" t="s">
        <v>274</v>
      </c>
      <c r="CA29">
        <v>1341</v>
      </c>
      <c r="CB29" t="s">
        <v>170</v>
      </c>
      <c r="CC29" t="s">
        <v>409</v>
      </c>
      <c r="CF29" t="s">
        <v>395</v>
      </c>
      <c r="CG29" t="s">
        <v>264</v>
      </c>
      <c r="CY29">
        <f t="shared" si="0"/>
        <v>18.583333333333332</v>
      </c>
      <c r="CZ29">
        <f t="shared" si="1"/>
        <v>0.75</v>
      </c>
      <c r="DA29">
        <f t="shared" si="2"/>
        <v>0.33333333333333331</v>
      </c>
      <c r="DB29">
        <f t="shared" si="3"/>
        <v>0.8571428571428571</v>
      </c>
      <c r="DC29">
        <f t="shared" si="4"/>
        <v>0.5</v>
      </c>
      <c r="DD29">
        <f t="shared" si="5"/>
        <v>0.5</v>
      </c>
      <c r="DE29">
        <f t="shared" si="6"/>
        <v>1</v>
      </c>
      <c r="DF29">
        <f t="shared" si="7"/>
        <v>1</v>
      </c>
      <c r="DG29">
        <f t="shared" si="8"/>
        <v>0.5714285714285714</v>
      </c>
      <c r="DH29">
        <f t="shared" si="9"/>
        <v>2</v>
      </c>
      <c r="DI29">
        <f t="shared" si="10"/>
        <v>1</v>
      </c>
      <c r="DJ29">
        <f t="shared" si="11"/>
        <v>0</v>
      </c>
      <c r="DK29">
        <f t="shared" si="18"/>
        <v>0.66666666666666663</v>
      </c>
      <c r="DL29" s="3">
        <f t="shared" si="13"/>
        <v>0.76488095238095222</v>
      </c>
      <c r="DM29" t="str">
        <f t="shared" si="19"/>
        <v>N/A</v>
      </c>
      <c r="DN29" t="str">
        <f t="shared" si="19"/>
        <v>N/A</v>
      </c>
      <c r="DO29" t="str">
        <f t="shared" si="19"/>
        <v>hourly</v>
      </c>
      <c r="DP29" t="str">
        <f t="shared" si="19"/>
        <v>rms 15-25%</v>
      </c>
      <c r="DQ29" t="str">
        <f t="shared" si="19"/>
        <v>unknown</v>
      </c>
      <c r="DR29" s="8">
        <v>1</v>
      </c>
      <c r="DS29">
        <f t="shared" si="15"/>
        <v>1</v>
      </c>
      <c r="DT29" t="str">
        <f t="shared" si="16"/>
        <v>Water Vapor Feedback, Tropical Convection Studies, Tropical Waves Studies</v>
      </c>
      <c r="DU29" s="8">
        <f t="shared" si="17"/>
        <v>3.3843253968253966</v>
      </c>
    </row>
    <row r="30" spans="1:125" ht="18" customHeight="1">
      <c r="A30" t="s">
        <v>115</v>
      </c>
      <c r="B30" t="s">
        <v>410</v>
      </c>
      <c r="C30" t="s">
        <v>411</v>
      </c>
      <c r="E30" t="s">
        <v>119</v>
      </c>
      <c r="H30" t="s">
        <v>120</v>
      </c>
      <c r="K30" t="s">
        <v>120</v>
      </c>
      <c r="L30" t="s">
        <v>120</v>
      </c>
      <c r="N30" t="s">
        <v>412</v>
      </c>
      <c r="O30" t="s">
        <v>413</v>
      </c>
      <c r="P30" t="s">
        <v>119</v>
      </c>
      <c r="Q30" t="s">
        <v>119</v>
      </c>
      <c r="R30" t="s">
        <v>122</v>
      </c>
      <c r="S30" t="s">
        <v>122</v>
      </c>
      <c r="T30" t="s">
        <v>119</v>
      </c>
      <c r="U30" t="s">
        <v>119</v>
      </c>
      <c r="V30" t="s">
        <v>119</v>
      </c>
      <c r="W30" t="s">
        <v>119</v>
      </c>
      <c r="X30" t="s">
        <v>119</v>
      </c>
      <c r="Y30" t="s">
        <v>119</v>
      </c>
      <c r="Z30" s="1">
        <v>32143</v>
      </c>
      <c r="AA30" s="1">
        <v>40148</v>
      </c>
      <c r="AC30" t="s">
        <v>123</v>
      </c>
      <c r="AD30" t="s">
        <v>138</v>
      </c>
      <c r="AE30" t="s">
        <v>324</v>
      </c>
      <c r="AF30" t="s">
        <v>414</v>
      </c>
      <c r="AH30" t="s">
        <v>159</v>
      </c>
      <c r="AI30" t="s">
        <v>325</v>
      </c>
      <c r="AJ30" t="s">
        <v>414</v>
      </c>
      <c r="AL30" t="s">
        <v>165</v>
      </c>
      <c r="AM30" t="s">
        <v>166</v>
      </c>
      <c r="AO30" t="s">
        <v>125</v>
      </c>
      <c r="AP30" t="s">
        <v>166</v>
      </c>
      <c r="AR30" t="s">
        <v>195</v>
      </c>
      <c r="AS30" t="s">
        <v>166</v>
      </c>
      <c r="AU30" t="s">
        <v>135</v>
      </c>
      <c r="AV30" t="s">
        <v>415</v>
      </c>
      <c r="AY30" t="s">
        <v>416</v>
      </c>
      <c r="AZ30" t="s">
        <v>129</v>
      </c>
      <c r="BA30" t="s">
        <v>417</v>
      </c>
      <c r="BB30" t="s">
        <v>418</v>
      </c>
      <c r="BC30">
        <v>1</v>
      </c>
      <c r="BD30" t="s">
        <v>419</v>
      </c>
      <c r="BE30" t="s">
        <v>419</v>
      </c>
      <c r="BI30" t="s">
        <v>120</v>
      </c>
      <c r="BN30" t="s">
        <v>120</v>
      </c>
      <c r="BO30" t="s">
        <v>120</v>
      </c>
      <c r="BT30" t="s">
        <v>206</v>
      </c>
      <c r="BU30" t="s">
        <v>138</v>
      </c>
      <c r="BV30" t="s">
        <v>139</v>
      </c>
      <c r="BW30" t="s">
        <v>140</v>
      </c>
      <c r="BZ30" s="15">
        <v>41803</v>
      </c>
      <c r="CA30">
        <v>1342</v>
      </c>
      <c r="CB30" t="s">
        <v>170</v>
      </c>
      <c r="CC30" t="s">
        <v>420</v>
      </c>
      <c r="CF30" t="s">
        <v>373</v>
      </c>
      <c r="CG30" t="s">
        <v>264</v>
      </c>
      <c r="CY30">
        <f t="shared" si="0"/>
        <v>21.916666666666668</v>
      </c>
      <c r="CZ30">
        <f t="shared" si="1"/>
        <v>0.75</v>
      </c>
      <c r="DA30">
        <f t="shared" si="2"/>
        <v>0.33333333333333331</v>
      </c>
      <c r="DB30">
        <f t="shared" si="3"/>
        <v>0.8571428571428571</v>
      </c>
      <c r="DC30">
        <f t="shared" si="4"/>
        <v>0.5</v>
      </c>
      <c r="DD30">
        <f t="shared" si="5"/>
        <v>0.5</v>
      </c>
      <c r="DE30">
        <f t="shared" si="6"/>
        <v>1</v>
      </c>
      <c r="DF30">
        <f t="shared" si="7"/>
        <v>1</v>
      </c>
      <c r="DG30">
        <f t="shared" si="8"/>
        <v>0.5714285714285714</v>
      </c>
      <c r="DH30">
        <f t="shared" si="9"/>
        <v>1</v>
      </c>
      <c r="DI30">
        <f t="shared" si="10"/>
        <v>1</v>
      </c>
      <c r="DJ30">
        <f t="shared" si="11"/>
        <v>0</v>
      </c>
      <c r="DK30">
        <f t="shared" si="18"/>
        <v>0.66666666666666663</v>
      </c>
      <c r="DL30" s="3">
        <f t="shared" si="13"/>
        <v>0.68154761904761896</v>
      </c>
      <c r="DM30" t="str">
        <f t="shared" si="19"/>
        <v>~110</v>
      </c>
      <c r="DN30" t="str">
        <f t="shared" si="19"/>
        <v>Variable (based on pressure levels)</v>
      </c>
      <c r="DO30">
        <f t="shared" si="19"/>
        <v>1</v>
      </c>
      <c r="DP30" t="str">
        <f t="shared" si="19"/>
        <v>varies with time due to satellite sampling</v>
      </c>
      <c r="DQ30" t="str">
        <f t="shared" si="19"/>
        <v>varies with time due to satellite sampling</v>
      </c>
      <c r="DR30" s="7">
        <v>0.6</v>
      </c>
      <c r="DS30">
        <f t="shared" si="15"/>
        <v>1</v>
      </c>
      <c r="DT30" t="str">
        <f t="shared" si="16"/>
        <v>Monitor The Global And Regional Distribution Of Atmospheric Water Vapor</v>
      </c>
      <c r="DU30" s="8">
        <f t="shared" si="17"/>
        <v>3.0121031746031748</v>
      </c>
    </row>
    <row r="31" spans="1:125" ht="18" customHeight="1">
      <c r="A31" t="s">
        <v>115</v>
      </c>
      <c r="B31" t="s">
        <v>421</v>
      </c>
      <c r="C31" t="s">
        <v>422</v>
      </c>
      <c r="D31" t="s">
        <v>423</v>
      </c>
      <c r="E31" t="s">
        <v>119</v>
      </c>
      <c r="H31" t="s">
        <v>120</v>
      </c>
      <c r="K31" t="s">
        <v>120</v>
      </c>
      <c r="L31" t="s">
        <v>120</v>
      </c>
      <c r="N31" t="s">
        <v>424</v>
      </c>
      <c r="O31" t="s">
        <v>425</v>
      </c>
      <c r="P31" t="s">
        <v>119</v>
      </c>
      <c r="Q31" t="s">
        <v>119</v>
      </c>
      <c r="R31" t="s">
        <v>138</v>
      </c>
      <c r="S31" t="s">
        <v>138</v>
      </c>
      <c r="T31" t="s">
        <v>119</v>
      </c>
      <c r="U31" t="s">
        <v>119</v>
      </c>
      <c r="V31" t="s">
        <v>119</v>
      </c>
      <c r="W31" t="s">
        <v>119</v>
      </c>
      <c r="X31" t="s">
        <v>119</v>
      </c>
      <c r="Y31" t="s">
        <v>119</v>
      </c>
      <c r="Z31" s="1">
        <v>31959</v>
      </c>
      <c r="AA31" s="1">
        <v>39783</v>
      </c>
      <c r="AB31" s="12">
        <v>39813</v>
      </c>
      <c r="AC31" t="s">
        <v>123</v>
      </c>
      <c r="AD31" t="s">
        <v>426</v>
      </c>
      <c r="AE31" t="s">
        <v>165</v>
      </c>
      <c r="AF31" t="s">
        <v>166</v>
      </c>
      <c r="AH31" t="s">
        <v>159</v>
      </c>
      <c r="AI31" t="s">
        <v>125</v>
      </c>
      <c r="AJ31" t="s">
        <v>166</v>
      </c>
      <c r="AL31" t="s">
        <v>195</v>
      </c>
      <c r="AM31" t="s">
        <v>166</v>
      </c>
      <c r="AO31" t="s">
        <v>174</v>
      </c>
      <c r="AP31" t="s">
        <v>166</v>
      </c>
      <c r="AR31" t="s">
        <v>154</v>
      </c>
      <c r="AS31" t="s">
        <v>166</v>
      </c>
      <c r="AU31" t="s">
        <v>216</v>
      </c>
      <c r="AV31" t="s">
        <v>166</v>
      </c>
      <c r="AY31" t="s">
        <v>427</v>
      </c>
      <c r="AZ31" t="s">
        <v>129</v>
      </c>
      <c r="BA31">
        <v>25</v>
      </c>
      <c r="BC31">
        <v>1</v>
      </c>
      <c r="BD31" t="s">
        <v>428</v>
      </c>
      <c r="BE31" t="s">
        <v>429</v>
      </c>
      <c r="BI31" t="s">
        <v>120</v>
      </c>
      <c r="BK31" t="s">
        <v>221</v>
      </c>
      <c r="BL31" t="s">
        <v>166</v>
      </c>
      <c r="BN31" t="s">
        <v>120</v>
      </c>
      <c r="BO31" t="s">
        <v>120</v>
      </c>
      <c r="BS31" t="s">
        <v>430</v>
      </c>
      <c r="BT31" t="s">
        <v>206</v>
      </c>
      <c r="BU31" t="s">
        <v>431</v>
      </c>
      <c r="BV31" t="s">
        <v>139</v>
      </c>
      <c r="BW31" t="s">
        <v>432</v>
      </c>
      <c r="BZ31" t="s">
        <v>433</v>
      </c>
      <c r="CA31">
        <v>1343</v>
      </c>
      <c r="CB31" t="s">
        <v>170</v>
      </c>
      <c r="CC31" t="s">
        <v>434</v>
      </c>
      <c r="CF31" t="s">
        <v>373</v>
      </c>
      <c r="CG31" t="s">
        <v>264</v>
      </c>
      <c r="CY31">
        <f t="shared" si="0"/>
        <v>21.416666666666668</v>
      </c>
      <c r="CZ31">
        <f t="shared" si="1"/>
        <v>0.75</v>
      </c>
      <c r="DA31">
        <f t="shared" si="2"/>
        <v>0.33333333333333331</v>
      </c>
      <c r="DB31">
        <f t="shared" si="3"/>
        <v>0.7142857142857143</v>
      </c>
      <c r="DC31">
        <f t="shared" si="4"/>
        <v>0.5</v>
      </c>
      <c r="DD31">
        <f t="shared" si="5"/>
        <v>0.5</v>
      </c>
      <c r="DE31">
        <f t="shared" si="6"/>
        <v>1</v>
      </c>
      <c r="DF31">
        <f t="shared" si="7"/>
        <v>1</v>
      </c>
      <c r="DG31">
        <f t="shared" si="8"/>
        <v>0.8571428571428571</v>
      </c>
      <c r="DH31">
        <f t="shared" si="9"/>
        <v>2</v>
      </c>
      <c r="DI31">
        <f t="shared" si="10"/>
        <v>1</v>
      </c>
      <c r="DJ31">
        <f t="shared" si="11"/>
        <v>0</v>
      </c>
      <c r="DK31">
        <f t="shared" si="18"/>
        <v>0.66666666666666663</v>
      </c>
      <c r="DL31" s="3">
        <f t="shared" si="13"/>
        <v>0.7767857142857143</v>
      </c>
      <c r="DM31">
        <f t="shared" si="19"/>
        <v>25</v>
      </c>
      <c r="DN31">
        <f t="shared" si="19"/>
        <v>0</v>
      </c>
      <c r="DO31">
        <f t="shared" si="19"/>
        <v>1</v>
      </c>
      <c r="DP31" t="str">
        <f t="shared" si="19"/>
        <v>3 W/m2</v>
      </c>
      <c r="DQ31" t="str">
        <f t="shared" si="19"/>
        <v>N/A. latent heat flux and sensible heat flux are not in the list of TCDRs</v>
      </c>
      <c r="DR31" s="8">
        <v>0</v>
      </c>
      <c r="DS31">
        <f t="shared" si="15"/>
        <v>1</v>
      </c>
      <c r="DT31" t="str">
        <f t="shared" si="16"/>
        <v>Global Energy And Water Cycle; Climate Systems Such As Enso And Monsoons, Etc.</v>
      </c>
      <c r="DU31" s="8">
        <f t="shared" si="17"/>
        <v>2.490674603174603</v>
      </c>
    </row>
    <row r="32" spans="1:125" ht="18" customHeight="1">
      <c r="A32" t="s">
        <v>115</v>
      </c>
      <c r="B32" t="s">
        <v>435</v>
      </c>
      <c r="C32" t="s">
        <v>117</v>
      </c>
      <c r="D32" t="s">
        <v>423</v>
      </c>
      <c r="E32" t="s">
        <v>119</v>
      </c>
      <c r="H32" t="s">
        <v>120</v>
      </c>
      <c r="K32" t="s">
        <v>120</v>
      </c>
      <c r="L32" t="s">
        <v>120</v>
      </c>
      <c r="N32" t="s">
        <v>424</v>
      </c>
      <c r="O32" t="s">
        <v>436</v>
      </c>
      <c r="P32" t="s">
        <v>119</v>
      </c>
      <c r="Q32" t="s">
        <v>119</v>
      </c>
      <c r="R32" t="s">
        <v>119</v>
      </c>
      <c r="S32" t="s">
        <v>119</v>
      </c>
      <c r="T32" t="s">
        <v>119</v>
      </c>
      <c r="U32" t="s">
        <v>119</v>
      </c>
      <c r="V32" t="s">
        <v>119</v>
      </c>
      <c r="W32" t="s">
        <v>119</v>
      </c>
      <c r="X32" t="s">
        <v>437</v>
      </c>
      <c r="Y32" t="s">
        <v>119</v>
      </c>
      <c r="Z32" s="1">
        <v>31959</v>
      </c>
      <c r="AA32" s="1">
        <v>41244</v>
      </c>
      <c r="AB32" s="12">
        <v>41772</v>
      </c>
      <c r="AC32" t="s">
        <v>123</v>
      </c>
      <c r="AD32" t="s">
        <v>138</v>
      </c>
      <c r="AE32" t="s">
        <v>165</v>
      </c>
      <c r="AF32" t="s">
        <v>166</v>
      </c>
      <c r="AH32" t="s">
        <v>159</v>
      </c>
      <c r="AI32" t="s">
        <v>125</v>
      </c>
      <c r="AJ32" t="s">
        <v>166</v>
      </c>
      <c r="AL32" t="s">
        <v>195</v>
      </c>
      <c r="AM32" t="s">
        <v>166</v>
      </c>
      <c r="AO32" t="s">
        <v>174</v>
      </c>
      <c r="AP32" t="s">
        <v>166</v>
      </c>
      <c r="AR32" t="s">
        <v>154</v>
      </c>
      <c r="AS32" t="s">
        <v>166</v>
      </c>
      <c r="AU32" t="s">
        <v>216</v>
      </c>
      <c r="AV32" t="s">
        <v>166</v>
      </c>
      <c r="AY32" t="s">
        <v>427</v>
      </c>
      <c r="AZ32" t="s">
        <v>129</v>
      </c>
      <c r="BA32">
        <v>25</v>
      </c>
      <c r="BC32">
        <v>1</v>
      </c>
      <c r="BI32" t="s">
        <v>120</v>
      </c>
      <c r="BK32" t="s">
        <v>221</v>
      </c>
      <c r="BL32" t="s">
        <v>166</v>
      </c>
      <c r="BN32" t="s">
        <v>120</v>
      </c>
      <c r="BO32" t="s">
        <v>120</v>
      </c>
      <c r="BS32" t="s">
        <v>438</v>
      </c>
      <c r="BT32" t="s">
        <v>206</v>
      </c>
      <c r="BU32" t="s">
        <v>431</v>
      </c>
      <c r="BV32" t="s">
        <v>139</v>
      </c>
      <c r="BW32" t="s">
        <v>432</v>
      </c>
      <c r="BZ32" s="10" t="s">
        <v>439</v>
      </c>
      <c r="CA32">
        <v>1344</v>
      </c>
      <c r="CB32" t="s">
        <v>170</v>
      </c>
      <c r="CC32" t="s">
        <v>440</v>
      </c>
      <c r="CF32" t="s">
        <v>263</v>
      </c>
      <c r="CG32" t="s">
        <v>264</v>
      </c>
      <c r="CY32">
        <f t="shared" si="0"/>
        <v>25.416666666666668</v>
      </c>
      <c r="CZ32">
        <f t="shared" si="1"/>
        <v>0.75</v>
      </c>
      <c r="DA32">
        <f t="shared" si="2"/>
        <v>0.33333333333333331</v>
      </c>
      <c r="DB32">
        <f t="shared" si="3"/>
        <v>0.42857142857142855</v>
      </c>
      <c r="DC32">
        <f t="shared" si="4"/>
        <v>0.5</v>
      </c>
      <c r="DD32">
        <f t="shared" si="5"/>
        <v>0.5</v>
      </c>
      <c r="DE32">
        <f t="shared" si="6"/>
        <v>1</v>
      </c>
      <c r="DF32">
        <f t="shared" si="7"/>
        <v>1</v>
      </c>
      <c r="DG32">
        <f t="shared" si="8"/>
        <v>0.8571428571428571</v>
      </c>
      <c r="DH32">
        <f t="shared" si="9"/>
        <v>2</v>
      </c>
      <c r="DI32">
        <f t="shared" si="10"/>
        <v>1</v>
      </c>
      <c r="DJ32">
        <f t="shared" si="11"/>
        <v>0</v>
      </c>
      <c r="DK32">
        <f t="shared" si="18"/>
        <v>0.66666666666666663</v>
      </c>
      <c r="DL32" s="3">
        <f t="shared" si="13"/>
        <v>0.75297619047619035</v>
      </c>
      <c r="DM32">
        <f t="shared" si="19"/>
        <v>25</v>
      </c>
      <c r="DN32">
        <f t="shared" si="19"/>
        <v>0</v>
      </c>
      <c r="DO32">
        <f t="shared" si="19"/>
        <v>1</v>
      </c>
      <c r="DP32">
        <f t="shared" si="19"/>
        <v>0</v>
      </c>
      <c r="DQ32">
        <f t="shared" si="19"/>
        <v>0</v>
      </c>
      <c r="DR32" s="8">
        <v>0</v>
      </c>
      <c r="DS32">
        <f t="shared" si="15"/>
        <v>1</v>
      </c>
      <c r="DT32" t="str">
        <f t="shared" si="16"/>
        <v>Global Energy And Water Cycle; Climate Systems Such As Enso And Monsoons, Etc.</v>
      </c>
      <c r="DU32" s="8">
        <f t="shared" si="17"/>
        <v>2.6001984126984126</v>
      </c>
    </row>
    <row r="33" spans="1:125" ht="18" customHeight="1">
      <c r="A33" t="s">
        <v>115</v>
      </c>
      <c r="B33" t="s">
        <v>311</v>
      </c>
      <c r="C33" t="s">
        <v>312</v>
      </c>
      <c r="E33" t="s">
        <v>122</v>
      </c>
      <c r="H33" t="s">
        <v>120</v>
      </c>
      <c r="K33" t="s">
        <v>203</v>
      </c>
      <c r="L33" t="s">
        <v>203</v>
      </c>
      <c r="N33" t="s">
        <v>441</v>
      </c>
      <c r="O33" t="s">
        <v>442</v>
      </c>
      <c r="P33" t="s">
        <v>122</v>
      </c>
      <c r="Q33" t="s">
        <v>122</v>
      </c>
      <c r="R33" t="s">
        <v>122</v>
      </c>
      <c r="S33" t="s">
        <v>122</v>
      </c>
      <c r="T33" t="s">
        <v>122</v>
      </c>
      <c r="U33" t="s">
        <v>122</v>
      </c>
      <c r="V33" t="s">
        <v>122</v>
      </c>
      <c r="W33" t="s">
        <v>122</v>
      </c>
      <c r="X33" t="s">
        <v>122</v>
      </c>
      <c r="Y33" t="s">
        <v>122</v>
      </c>
      <c r="Z33" s="1">
        <v>28764</v>
      </c>
      <c r="AA33" s="1">
        <v>40878</v>
      </c>
      <c r="AC33" t="s">
        <v>251</v>
      </c>
      <c r="AD33" t="s">
        <v>380</v>
      </c>
      <c r="AE33" t="s">
        <v>443</v>
      </c>
      <c r="AF33" t="s">
        <v>444</v>
      </c>
      <c r="AH33" t="s">
        <v>159</v>
      </c>
      <c r="AI33" t="s">
        <v>320</v>
      </c>
      <c r="AJ33" t="s">
        <v>444</v>
      </c>
      <c r="AL33" t="s">
        <v>322</v>
      </c>
      <c r="AM33" t="s">
        <v>444</v>
      </c>
      <c r="AO33" t="s">
        <v>323</v>
      </c>
      <c r="AP33" t="s">
        <v>444</v>
      </c>
      <c r="AR33" t="s">
        <v>324</v>
      </c>
      <c r="AS33" t="s">
        <v>444</v>
      </c>
      <c r="AU33" t="s">
        <v>325</v>
      </c>
      <c r="AV33" t="s">
        <v>444</v>
      </c>
      <c r="AY33" t="s">
        <v>445</v>
      </c>
      <c r="AZ33" t="s">
        <v>129</v>
      </c>
      <c r="BA33">
        <v>250</v>
      </c>
      <c r="BB33">
        <v>5</v>
      </c>
      <c r="BC33">
        <v>30</v>
      </c>
      <c r="BD33" s="16">
        <v>2.5000000000000001E-2</v>
      </c>
      <c r="BE33" s="16">
        <v>2.5000000000000001E-3</v>
      </c>
      <c r="BI33" t="s">
        <v>203</v>
      </c>
      <c r="BK33" t="s">
        <v>318</v>
      </c>
      <c r="BL33" t="s">
        <v>446</v>
      </c>
      <c r="BM33" t="s">
        <v>447</v>
      </c>
      <c r="BN33" t="s">
        <v>203</v>
      </c>
      <c r="BO33" t="s">
        <v>203</v>
      </c>
      <c r="BS33" t="s">
        <v>448</v>
      </c>
      <c r="BT33" t="s">
        <v>206</v>
      </c>
      <c r="BU33" t="s">
        <v>169</v>
      </c>
      <c r="BV33" t="s">
        <v>139</v>
      </c>
      <c r="BW33" t="s">
        <v>331</v>
      </c>
      <c r="BZ33">
        <v>12</v>
      </c>
      <c r="CA33" s="6">
        <v>37870</v>
      </c>
      <c r="CB33" t="s">
        <v>170</v>
      </c>
      <c r="CC33" t="s">
        <v>449</v>
      </c>
      <c r="CF33" t="s">
        <v>395</v>
      </c>
      <c r="CG33" t="s">
        <v>264</v>
      </c>
      <c r="CI33" t="s">
        <v>203</v>
      </c>
      <c r="CJ33" t="s">
        <v>450</v>
      </c>
      <c r="CL33" t="s">
        <v>451</v>
      </c>
      <c r="CN33" t="s">
        <v>452</v>
      </c>
      <c r="CP33" t="s">
        <v>453</v>
      </c>
      <c r="CY33">
        <f t="shared" si="0"/>
        <v>33.166666666666664</v>
      </c>
      <c r="CZ33">
        <f t="shared" si="1"/>
        <v>0.75</v>
      </c>
      <c r="DA33">
        <f t="shared" si="2"/>
        <v>0.33333333333333331</v>
      </c>
      <c r="DB33">
        <f t="shared" si="3"/>
        <v>1</v>
      </c>
      <c r="DC33">
        <f t="shared" si="4"/>
        <v>0.5</v>
      </c>
      <c r="DD33">
        <f t="shared" si="5"/>
        <v>0.5</v>
      </c>
      <c r="DE33">
        <f t="shared" si="6"/>
        <v>1</v>
      </c>
      <c r="DF33">
        <f t="shared" si="7"/>
        <v>1</v>
      </c>
      <c r="DG33">
        <f t="shared" si="8"/>
        <v>0.8571428571428571</v>
      </c>
      <c r="DH33">
        <f t="shared" si="9"/>
        <v>1</v>
      </c>
      <c r="DI33">
        <f t="shared" si="10"/>
        <v>1</v>
      </c>
      <c r="DJ33">
        <f t="shared" si="11"/>
        <v>0</v>
      </c>
      <c r="DL33" s="3">
        <f t="shared" si="13"/>
        <v>0.66170634920634919</v>
      </c>
      <c r="DM33">
        <f>BA33</f>
        <v>250</v>
      </c>
      <c r="DN33">
        <f>BB33</f>
        <v>5</v>
      </c>
      <c r="DP33">
        <f>BD33</f>
        <v>2.5000000000000001E-2</v>
      </c>
      <c r="DQ33">
        <f>BE33</f>
        <v>2.5000000000000001E-3</v>
      </c>
      <c r="DR33" s="7">
        <v>0.8</v>
      </c>
      <c r="DS33">
        <f t="shared" si="15"/>
        <v>1</v>
      </c>
      <c r="DT33" t="str">
        <f t="shared" si="16"/>
        <v>Water Vapor Feedback, Climate Diagnostics Of Tropical Wave Activity</v>
      </c>
      <c r="DU33" s="8">
        <f t="shared" si="17"/>
        <v>3.5672619047619047</v>
      </c>
    </row>
    <row r="34" spans="1:125" ht="18" customHeight="1">
      <c r="A34" t="s">
        <v>115</v>
      </c>
      <c r="B34" t="s">
        <v>188</v>
      </c>
      <c r="C34" t="s">
        <v>189</v>
      </c>
      <c r="D34" t="s">
        <v>454</v>
      </c>
      <c r="E34" t="s">
        <v>191</v>
      </c>
      <c r="H34" t="s">
        <v>120</v>
      </c>
      <c r="K34" t="s">
        <v>120</v>
      </c>
      <c r="L34" t="s">
        <v>203</v>
      </c>
      <c r="N34" t="s">
        <v>455</v>
      </c>
      <c r="O34" t="s">
        <v>456</v>
      </c>
      <c r="P34" t="s">
        <v>147</v>
      </c>
      <c r="Q34" t="s">
        <v>147</v>
      </c>
      <c r="R34" t="s">
        <v>191</v>
      </c>
      <c r="S34" t="s">
        <v>191</v>
      </c>
      <c r="T34" t="s">
        <v>191</v>
      </c>
      <c r="U34" t="s">
        <v>191</v>
      </c>
      <c r="V34" t="s">
        <v>191</v>
      </c>
      <c r="W34" t="s">
        <v>191</v>
      </c>
      <c r="X34" t="s">
        <v>191</v>
      </c>
      <c r="Y34" t="s">
        <v>191</v>
      </c>
      <c r="Z34" s="9">
        <v>31959</v>
      </c>
      <c r="AA34" s="1">
        <v>38930</v>
      </c>
      <c r="AC34" t="s">
        <v>251</v>
      </c>
      <c r="AD34" t="s">
        <v>138</v>
      </c>
      <c r="AE34" t="s">
        <v>165</v>
      </c>
      <c r="AF34" t="s">
        <v>457</v>
      </c>
      <c r="AH34" t="s">
        <v>159</v>
      </c>
      <c r="AI34" t="s">
        <v>125</v>
      </c>
      <c r="AJ34" t="s">
        <v>457</v>
      </c>
      <c r="AL34" t="s">
        <v>195</v>
      </c>
      <c r="AM34" t="s">
        <v>166</v>
      </c>
      <c r="AO34" t="s">
        <v>174</v>
      </c>
      <c r="AP34" t="s">
        <v>166</v>
      </c>
      <c r="AR34" t="s">
        <v>458</v>
      </c>
      <c r="AU34" t="s">
        <v>459</v>
      </c>
      <c r="AY34" t="s">
        <v>460</v>
      </c>
      <c r="AZ34" t="s">
        <v>129</v>
      </c>
      <c r="BA34" t="s">
        <v>198</v>
      </c>
      <c r="BB34" t="s">
        <v>274</v>
      </c>
      <c r="BC34" t="s">
        <v>461</v>
      </c>
      <c r="BD34" s="10" t="s">
        <v>462</v>
      </c>
      <c r="BE34" t="s">
        <v>463</v>
      </c>
      <c r="BI34" t="s">
        <v>120</v>
      </c>
      <c r="BK34" t="s">
        <v>195</v>
      </c>
      <c r="BL34" t="s">
        <v>166</v>
      </c>
      <c r="BM34" t="s">
        <v>204</v>
      </c>
      <c r="BN34" t="s">
        <v>120</v>
      </c>
      <c r="BO34" t="s">
        <v>120</v>
      </c>
      <c r="BS34" t="s">
        <v>205</v>
      </c>
      <c r="BT34" t="s">
        <v>120</v>
      </c>
      <c r="BU34" t="s">
        <v>169</v>
      </c>
      <c r="BV34" t="s">
        <v>139</v>
      </c>
      <c r="BW34" t="s">
        <v>408</v>
      </c>
      <c r="BZ34" t="s">
        <v>209</v>
      </c>
      <c r="CA34">
        <v>1346</v>
      </c>
      <c r="CB34" t="s">
        <v>170</v>
      </c>
      <c r="CC34" t="s">
        <v>464</v>
      </c>
      <c r="CF34" t="s">
        <v>373</v>
      </c>
      <c r="CG34" t="s">
        <v>264</v>
      </c>
      <c r="CY34">
        <f t="shared" si="0"/>
        <v>19.083333333333332</v>
      </c>
      <c r="CZ34">
        <f t="shared" si="1"/>
        <v>0.75</v>
      </c>
      <c r="DA34">
        <f t="shared" si="2"/>
        <v>0.33333333333333331</v>
      </c>
      <c r="DB34">
        <f t="shared" si="3"/>
        <v>0.8571428571428571</v>
      </c>
      <c r="DC34">
        <f t="shared" si="4"/>
        <v>0.5</v>
      </c>
      <c r="DD34">
        <f t="shared" si="5"/>
        <v>0.5</v>
      </c>
      <c r="DE34">
        <f t="shared" si="6"/>
        <v>1</v>
      </c>
      <c r="DF34">
        <f t="shared" si="7"/>
        <v>1</v>
      </c>
      <c r="DG34">
        <f t="shared" si="8"/>
        <v>0.7142857142857143</v>
      </c>
      <c r="DH34">
        <f t="shared" si="9"/>
        <v>2</v>
      </c>
      <c r="DI34">
        <f t="shared" si="10"/>
        <v>1</v>
      </c>
      <c r="DJ34">
        <f t="shared" si="11"/>
        <v>0</v>
      </c>
      <c r="DK34">
        <f t="shared" ref="DK34:DK57" si="20">(COUNTIF(U34,"*")+COUNTIF(W34,"*")+COUNTIF(BO34,"y*"))/3</f>
        <v>0.66666666666666663</v>
      </c>
      <c r="DL34" s="3">
        <f t="shared" si="13"/>
        <v>0.7767857142857143</v>
      </c>
      <c r="DM34" t="str">
        <f t="shared" ref="DM34:DQ57" si="21">BA34</f>
        <v>0.5 x 0.5 deg</v>
      </c>
      <c r="DN34" t="str">
        <f t="shared" si="21"/>
        <v>N/A</v>
      </c>
      <c r="DO34" t="str">
        <f t="shared" si="21"/>
        <v>daily and monthly</v>
      </c>
      <c r="DP34" t="str">
        <f t="shared" si="21"/>
        <v>&lt; 1 kg/m-2 bias_x000D_3-4 kg/m-2 rms</v>
      </c>
      <c r="DQ34" t="str">
        <f t="shared" si="21"/>
        <v>better than 0.2 %/decade</v>
      </c>
      <c r="DR34" s="8">
        <v>1</v>
      </c>
      <c r="DS34">
        <f t="shared" si="15"/>
        <v>1</v>
      </c>
      <c r="DT34" t="str">
        <f t="shared" si="16"/>
        <v>Climate Model And Reanalysis Evaluation, Trend Analysis</v>
      </c>
      <c r="DU34" s="8">
        <f t="shared" si="17"/>
        <v>3.4128968253968255</v>
      </c>
    </row>
    <row r="35" spans="1:125" ht="18" customHeight="1">
      <c r="A35" t="s">
        <v>115</v>
      </c>
      <c r="B35" t="s">
        <v>265</v>
      </c>
      <c r="C35" t="s">
        <v>266</v>
      </c>
      <c r="D35" t="s">
        <v>465</v>
      </c>
      <c r="E35" t="s">
        <v>179</v>
      </c>
      <c r="H35" t="s">
        <v>120</v>
      </c>
      <c r="K35" t="s">
        <v>203</v>
      </c>
      <c r="L35" t="s">
        <v>203</v>
      </c>
      <c r="N35" t="s">
        <v>268</v>
      </c>
      <c r="O35" t="s">
        <v>466</v>
      </c>
      <c r="P35" t="s">
        <v>179</v>
      </c>
      <c r="Q35" t="s">
        <v>179</v>
      </c>
      <c r="R35" t="s">
        <v>179</v>
      </c>
      <c r="S35" t="s">
        <v>179</v>
      </c>
      <c r="T35" t="s">
        <v>179</v>
      </c>
      <c r="U35" t="s">
        <v>179</v>
      </c>
      <c r="V35" t="s">
        <v>179</v>
      </c>
      <c r="W35" t="s">
        <v>179</v>
      </c>
      <c r="X35" t="s">
        <v>179</v>
      </c>
      <c r="Y35" t="s">
        <v>179</v>
      </c>
      <c r="Z35" s="1">
        <v>41153</v>
      </c>
      <c r="AA35" s="1"/>
      <c r="AC35" t="s">
        <v>401</v>
      </c>
      <c r="AD35" t="s">
        <v>138</v>
      </c>
      <c r="AE35" t="s">
        <v>270</v>
      </c>
      <c r="AF35" t="s">
        <v>271</v>
      </c>
      <c r="AH35" t="s">
        <v>127</v>
      </c>
      <c r="AY35" t="s">
        <v>272</v>
      </c>
      <c r="AZ35" t="s">
        <v>129</v>
      </c>
      <c r="BA35" t="s">
        <v>273</v>
      </c>
      <c r="BB35" t="s">
        <v>274</v>
      </c>
      <c r="BC35" t="s">
        <v>275</v>
      </c>
      <c r="BE35" t="s">
        <v>276</v>
      </c>
      <c r="BI35" t="s">
        <v>203</v>
      </c>
      <c r="BK35" t="s">
        <v>135</v>
      </c>
      <c r="BL35" t="s">
        <v>136</v>
      </c>
      <c r="BM35" t="s">
        <v>277</v>
      </c>
      <c r="BN35" t="s">
        <v>120</v>
      </c>
      <c r="BO35" t="s">
        <v>120</v>
      </c>
      <c r="BS35" t="s">
        <v>278</v>
      </c>
      <c r="BT35" t="s">
        <v>206</v>
      </c>
      <c r="BU35" t="s">
        <v>207</v>
      </c>
      <c r="BV35" t="s">
        <v>279</v>
      </c>
      <c r="BW35" t="s">
        <v>280</v>
      </c>
      <c r="BZ35" t="s">
        <v>281</v>
      </c>
      <c r="CA35">
        <v>1347</v>
      </c>
      <c r="CB35" t="s">
        <v>170</v>
      </c>
      <c r="CC35" t="s">
        <v>467</v>
      </c>
      <c r="CF35" t="s">
        <v>263</v>
      </c>
      <c r="CG35" t="s">
        <v>264</v>
      </c>
      <c r="CY35">
        <f t="shared" si="0"/>
        <v>112.66944444444445</v>
      </c>
      <c r="CZ35">
        <f t="shared" si="1"/>
        <v>0.75</v>
      </c>
      <c r="DA35">
        <f t="shared" si="2"/>
        <v>0.33333333333333331</v>
      </c>
      <c r="DB35">
        <f t="shared" si="3"/>
        <v>0.7142857142857143</v>
      </c>
      <c r="DC35">
        <f t="shared" si="4"/>
        <v>0.5</v>
      </c>
      <c r="DD35">
        <f t="shared" si="5"/>
        <v>0.5</v>
      </c>
      <c r="DE35">
        <f t="shared" si="6"/>
        <v>1</v>
      </c>
      <c r="DF35">
        <f t="shared" si="7"/>
        <v>1</v>
      </c>
      <c r="DG35">
        <f t="shared" si="8"/>
        <v>0.8571428571428571</v>
      </c>
      <c r="DH35">
        <f t="shared" si="9"/>
        <v>2</v>
      </c>
      <c r="DI35">
        <f t="shared" si="10"/>
        <v>1</v>
      </c>
      <c r="DJ35">
        <f t="shared" si="11"/>
        <v>0</v>
      </c>
      <c r="DK35">
        <f t="shared" si="20"/>
        <v>0.66666666666666663</v>
      </c>
      <c r="DL35" s="3">
        <f t="shared" si="13"/>
        <v>0.7767857142857143</v>
      </c>
      <c r="DM35" t="str">
        <f t="shared" si="21"/>
        <v>15km</v>
      </c>
      <c r="DN35" t="str">
        <f t="shared" si="21"/>
        <v>N/A</v>
      </c>
      <c r="DO35" t="str">
        <f t="shared" si="21"/>
        <v>2days</v>
      </c>
      <c r="DP35">
        <f t="shared" si="21"/>
        <v>0</v>
      </c>
      <c r="DQ35" t="str">
        <f t="shared" si="21"/>
        <v>TBD</v>
      </c>
      <c r="DR35" s="8">
        <v>1</v>
      </c>
      <c r="DS35">
        <f t="shared" si="15"/>
        <v>1</v>
      </c>
      <c r="DT35" t="str">
        <f t="shared" si="16"/>
        <v>Model Input, Gsmap, Etc.</v>
      </c>
      <c r="DU35" s="8">
        <f t="shared" si="17"/>
        <v>6.5324338624338623</v>
      </c>
    </row>
    <row r="36" spans="1:125" ht="18" customHeight="1">
      <c r="A36" t="s">
        <v>115</v>
      </c>
      <c r="B36" t="s">
        <v>468</v>
      </c>
      <c r="C36" t="s">
        <v>469</v>
      </c>
      <c r="D36" t="s">
        <v>470</v>
      </c>
      <c r="E36" t="s">
        <v>471</v>
      </c>
      <c r="H36" t="s">
        <v>120</v>
      </c>
      <c r="K36" t="s">
        <v>120</v>
      </c>
      <c r="L36" t="s">
        <v>120</v>
      </c>
      <c r="N36" t="s">
        <v>472</v>
      </c>
      <c r="O36" t="s">
        <v>473</v>
      </c>
      <c r="P36" t="s">
        <v>471</v>
      </c>
      <c r="Q36" t="s">
        <v>471</v>
      </c>
      <c r="R36" t="s">
        <v>471</v>
      </c>
      <c r="S36" t="s">
        <v>471</v>
      </c>
      <c r="T36" t="s">
        <v>471</v>
      </c>
      <c r="U36" t="s">
        <v>138</v>
      </c>
      <c r="V36" t="s">
        <v>138</v>
      </c>
      <c r="W36" t="s">
        <v>471</v>
      </c>
      <c r="X36" t="s">
        <v>471</v>
      </c>
      <c r="Y36" t="s">
        <v>471</v>
      </c>
      <c r="Z36" s="1">
        <v>34851</v>
      </c>
      <c r="AA36" s="1">
        <v>40148</v>
      </c>
      <c r="AC36" t="s">
        <v>251</v>
      </c>
      <c r="AD36" t="s">
        <v>138</v>
      </c>
      <c r="AE36" t="s">
        <v>474</v>
      </c>
      <c r="AF36" t="s">
        <v>475</v>
      </c>
      <c r="AH36" t="s">
        <v>159</v>
      </c>
      <c r="AI36" t="s">
        <v>476</v>
      </c>
      <c r="AL36" t="s">
        <v>477</v>
      </c>
      <c r="AM36" t="s">
        <v>478</v>
      </c>
      <c r="AY36" t="s">
        <v>479</v>
      </c>
      <c r="AZ36" t="s">
        <v>403</v>
      </c>
      <c r="BA36" t="s">
        <v>480</v>
      </c>
      <c r="BC36" t="s">
        <v>481</v>
      </c>
      <c r="BI36" t="s">
        <v>120</v>
      </c>
      <c r="BN36" t="s">
        <v>120</v>
      </c>
      <c r="BO36" t="s">
        <v>120</v>
      </c>
      <c r="BT36" t="s">
        <v>120</v>
      </c>
      <c r="BU36" t="s">
        <v>138</v>
      </c>
      <c r="BV36" t="s">
        <v>138</v>
      </c>
      <c r="CA36">
        <v>1348</v>
      </c>
      <c r="CB36" s="6">
        <v>41694.863888888889</v>
      </c>
      <c r="CC36" t="s">
        <v>482</v>
      </c>
      <c r="CF36" t="s">
        <v>395</v>
      </c>
      <c r="CG36" t="s">
        <v>264</v>
      </c>
      <c r="CY36">
        <f t="shared" si="0"/>
        <v>14.5</v>
      </c>
      <c r="CZ36">
        <f t="shared" si="1"/>
        <v>0.75</v>
      </c>
      <c r="DA36">
        <f t="shared" si="2"/>
        <v>0.33333333333333331</v>
      </c>
      <c r="DB36">
        <f t="shared" si="3"/>
        <v>0.42857142857142855</v>
      </c>
      <c r="DC36">
        <f t="shared" si="4"/>
        <v>0.5</v>
      </c>
      <c r="DD36">
        <f t="shared" si="5"/>
        <v>0.5</v>
      </c>
      <c r="DE36">
        <f t="shared" si="6"/>
        <v>1</v>
      </c>
      <c r="DF36">
        <f t="shared" si="7"/>
        <v>1</v>
      </c>
      <c r="DG36">
        <f t="shared" si="8"/>
        <v>0.14285714285714285</v>
      </c>
      <c r="DH36">
        <f t="shared" si="9"/>
        <v>0</v>
      </c>
      <c r="DI36">
        <f t="shared" si="10"/>
        <v>1</v>
      </c>
      <c r="DJ36">
        <f t="shared" si="11"/>
        <v>0</v>
      </c>
      <c r="DK36">
        <f t="shared" si="20"/>
        <v>0.66666666666666663</v>
      </c>
      <c r="DL36" s="3">
        <f t="shared" ref="DL36:DL42" si="22">SUM(CZ36:DK36)/12</f>
        <v>0.5267857142857143</v>
      </c>
      <c r="DM36" t="str">
        <f t="shared" si="21"/>
        <v>60km - 80km</v>
      </c>
      <c r="DN36">
        <f t="shared" si="21"/>
        <v>0</v>
      </c>
      <c r="DO36" t="str">
        <f t="shared" si="21"/>
        <v>1hourly</v>
      </c>
      <c r="DP36">
        <f t="shared" si="21"/>
        <v>0</v>
      </c>
      <c r="DQ36">
        <f t="shared" si="21"/>
        <v>0</v>
      </c>
      <c r="DR36" s="7">
        <v>0.8</v>
      </c>
      <c r="DS36">
        <f t="shared" si="15"/>
        <v>1</v>
      </c>
      <c r="DT36" t="str">
        <f t="shared" si="16"/>
        <v>Jra55</v>
      </c>
      <c r="DU36" s="8">
        <f t="shared" si="17"/>
        <v>2.8101190476190476</v>
      </c>
    </row>
    <row r="37" spans="1:125" ht="18" customHeight="1">
      <c r="A37" t="s">
        <v>115</v>
      </c>
      <c r="B37" t="s">
        <v>188</v>
      </c>
      <c r="C37" t="s">
        <v>189</v>
      </c>
      <c r="D37" t="s">
        <v>483</v>
      </c>
      <c r="E37" t="s">
        <v>191</v>
      </c>
      <c r="H37" t="s">
        <v>120</v>
      </c>
      <c r="K37" t="s">
        <v>120</v>
      </c>
      <c r="L37" t="s">
        <v>120</v>
      </c>
      <c r="N37" t="s">
        <v>484</v>
      </c>
      <c r="O37" t="s">
        <v>485</v>
      </c>
      <c r="P37" t="s">
        <v>122</v>
      </c>
      <c r="Q37" t="s">
        <v>122</v>
      </c>
      <c r="R37" t="s">
        <v>191</v>
      </c>
      <c r="S37" t="s">
        <v>122</v>
      </c>
      <c r="T37" t="s">
        <v>191</v>
      </c>
      <c r="U37" t="s">
        <v>191</v>
      </c>
      <c r="V37" t="s">
        <v>191</v>
      </c>
      <c r="W37" t="s">
        <v>191</v>
      </c>
      <c r="X37" t="s">
        <v>191</v>
      </c>
      <c r="Y37" t="s">
        <v>191</v>
      </c>
      <c r="Z37" s="1">
        <v>35796</v>
      </c>
      <c r="AA37" s="1">
        <v>40148</v>
      </c>
      <c r="AC37" t="s">
        <v>251</v>
      </c>
      <c r="AD37" t="s">
        <v>486</v>
      </c>
      <c r="AE37" t="s">
        <v>318</v>
      </c>
      <c r="AF37" t="s">
        <v>487</v>
      </c>
      <c r="AH37" t="s">
        <v>159</v>
      </c>
      <c r="AI37" t="s">
        <v>488</v>
      </c>
      <c r="AJ37" t="s">
        <v>487</v>
      </c>
      <c r="AL37" t="s">
        <v>489</v>
      </c>
      <c r="AM37" t="s">
        <v>487</v>
      </c>
      <c r="AO37" t="s">
        <v>490</v>
      </c>
      <c r="AP37" t="s">
        <v>487</v>
      </c>
      <c r="AR37" t="s">
        <v>491</v>
      </c>
      <c r="AS37" t="s">
        <v>487</v>
      </c>
      <c r="AY37" t="s">
        <v>492</v>
      </c>
      <c r="AZ37" t="s">
        <v>129</v>
      </c>
      <c r="BA37" t="s">
        <v>198</v>
      </c>
      <c r="BB37" t="s">
        <v>493</v>
      </c>
      <c r="BC37" t="s">
        <v>494</v>
      </c>
      <c r="BD37" t="s">
        <v>495</v>
      </c>
      <c r="BE37" t="s">
        <v>496</v>
      </c>
      <c r="BI37" t="s">
        <v>120</v>
      </c>
      <c r="BN37" t="s">
        <v>120</v>
      </c>
      <c r="BO37" t="s">
        <v>120</v>
      </c>
      <c r="BS37" t="s">
        <v>205</v>
      </c>
      <c r="BT37" t="s">
        <v>120</v>
      </c>
      <c r="BU37" t="s">
        <v>207</v>
      </c>
      <c r="BV37" t="s">
        <v>139</v>
      </c>
      <c r="BW37" t="s">
        <v>497</v>
      </c>
      <c r="BZ37" t="s">
        <v>209</v>
      </c>
      <c r="CA37">
        <v>1349</v>
      </c>
      <c r="CB37" t="s">
        <v>170</v>
      </c>
      <c r="CC37" t="s">
        <v>498</v>
      </c>
      <c r="CF37" t="s">
        <v>263</v>
      </c>
      <c r="CG37" t="s">
        <v>264</v>
      </c>
      <c r="CY37">
        <f t="shared" si="0"/>
        <v>11.916666666666666</v>
      </c>
      <c r="CZ37">
        <f t="shared" si="1"/>
        <v>0.75</v>
      </c>
      <c r="DA37">
        <f t="shared" si="2"/>
        <v>0.33333333333333331</v>
      </c>
      <c r="DB37">
        <f t="shared" si="3"/>
        <v>0.8571428571428571</v>
      </c>
      <c r="DC37">
        <f t="shared" si="4"/>
        <v>0.5</v>
      </c>
      <c r="DD37">
        <f t="shared" si="5"/>
        <v>0.5</v>
      </c>
      <c r="DE37">
        <f t="shared" si="6"/>
        <v>1</v>
      </c>
      <c r="DF37">
        <f t="shared" si="7"/>
        <v>1</v>
      </c>
      <c r="DG37">
        <f t="shared" si="8"/>
        <v>0.7142857142857143</v>
      </c>
      <c r="DH37">
        <f t="shared" si="9"/>
        <v>2</v>
      </c>
      <c r="DI37">
        <f t="shared" si="10"/>
        <v>1</v>
      </c>
      <c r="DJ37">
        <f t="shared" si="11"/>
        <v>0</v>
      </c>
      <c r="DK37">
        <f t="shared" si="20"/>
        <v>0.66666666666666663</v>
      </c>
      <c r="DL37" s="3">
        <f t="shared" si="22"/>
        <v>0.7767857142857143</v>
      </c>
      <c r="DM37" t="str">
        <f t="shared" si="21"/>
        <v>0.5 x 0.5 deg</v>
      </c>
      <c r="DN37" t="str">
        <f t="shared" si="21"/>
        <v>6 levels</v>
      </c>
      <c r="DO37" t="str">
        <f t="shared" si="21"/>
        <v>daily, monthly</v>
      </c>
      <c r="DP37" t="str">
        <f t="shared" si="21"/>
        <v>1.5 K, 1.25 K, 0.75 K, 0.5 K, 0.5 K, 0.5 K (from sfc to highest level)</v>
      </c>
      <c r="DQ37" t="str">
        <f t="shared" si="21"/>
        <v>0.5 K /dec</v>
      </c>
      <c r="DR37" s="7">
        <v>0.8</v>
      </c>
      <c r="DS37">
        <f t="shared" si="15"/>
        <v>1</v>
      </c>
      <c r="DT37" t="str">
        <f t="shared" si="16"/>
        <v>Climate Modelling, Water Budget</v>
      </c>
      <c r="DU37" s="8">
        <f t="shared" si="17"/>
        <v>2.9740079365079364</v>
      </c>
    </row>
    <row r="38" spans="1:125" ht="18" customHeight="1">
      <c r="A38" t="s">
        <v>115</v>
      </c>
      <c r="B38" t="s">
        <v>188</v>
      </c>
      <c r="C38" t="s">
        <v>189</v>
      </c>
      <c r="D38" t="s">
        <v>499</v>
      </c>
      <c r="E38" t="s">
        <v>191</v>
      </c>
      <c r="H38" t="s">
        <v>120</v>
      </c>
      <c r="K38" t="s">
        <v>120</v>
      </c>
      <c r="L38" t="s">
        <v>120</v>
      </c>
      <c r="N38" t="s">
        <v>378</v>
      </c>
      <c r="O38" t="s">
        <v>500</v>
      </c>
      <c r="P38" t="s">
        <v>191</v>
      </c>
      <c r="Q38" t="s">
        <v>191</v>
      </c>
      <c r="R38" t="s">
        <v>191</v>
      </c>
      <c r="S38" t="s">
        <v>191</v>
      </c>
      <c r="T38" t="s">
        <v>191</v>
      </c>
      <c r="U38" t="s">
        <v>191</v>
      </c>
      <c r="V38" t="s">
        <v>191</v>
      </c>
      <c r="W38" t="s">
        <v>191</v>
      </c>
      <c r="X38" t="s">
        <v>191</v>
      </c>
      <c r="Y38" t="s">
        <v>191</v>
      </c>
      <c r="Z38" s="1">
        <v>30498</v>
      </c>
      <c r="AA38" s="1">
        <v>40148</v>
      </c>
      <c r="AC38" t="s">
        <v>251</v>
      </c>
      <c r="AD38" t="s">
        <v>380</v>
      </c>
      <c r="AE38" t="s">
        <v>383</v>
      </c>
      <c r="AF38" t="s">
        <v>382</v>
      </c>
      <c r="AH38" t="s">
        <v>159</v>
      </c>
      <c r="AI38" t="s">
        <v>384</v>
      </c>
      <c r="AJ38" t="s">
        <v>382</v>
      </c>
      <c r="AL38" t="s">
        <v>385</v>
      </c>
      <c r="AM38" t="s">
        <v>382</v>
      </c>
      <c r="AO38" t="s">
        <v>386</v>
      </c>
      <c r="AP38" t="s">
        <v>382</v>
      </c>
      <c r="AR38" t="s">
        <v>387</v>
      </c>
      <c r="AS38" t="s">
        <v>382</v>
      </c>
      <c r="AU38" t="s">
        <v>501</v>
      </c>
      <c r="AV38" t="s">
        <v>502</v>
      </c>
      <c r="AY38" t="s">
        <v>503</v>
      </c>
      <c r="AZ38" t="s">
        <v>390</v>
      </c>
      <c r="BA38" t="s">
        <v>504</v>
      </c>
      <c r="BB38" t="s">
        <v>392</v>
      </c>
      <c r="BC38" t="s">
        <v>505</v>
      </c>
      <c r="BD38" t="s">
        <v>506</v>
      </c>
      <c r="BI38" t="s">
        <v>203</v>
      </c>
      <c r="BK38" t="s">
        <v>386</v>
      </c>
      <c r="BL38" t="s">
        <v>382</v>
      </c>
      <c r="BM38" t="s">
        <v>507</v>
      </c>
      <c r="BN38" t="s">
        <v>120</v>
      </c>
      <c r="BO38" t="s">
        <v>120</v>
      </c>
      <c r="BS38" t="s">
        <v>205</v>
      </c>
      <c r="BT38" t="s">
        <v>120</v>
      </c>
      <c r="BU38" t="s">
        <v>207</v>
      </c>
      <c r="BV38" t="s">
        <v>139</v>
      </c>
      <c r="BW38" t="s">
        <v>208</v>
      </c>
      <c r="BZ38" t="s">
        <v>209</v>
      </c>
      <c r="CA38">
        <v>1350</v>
      </c>
      <c r="CB38" t="s">
        <v>170</v>
      </c>
      <c r="CC38" t="s">
        <v>508</v>
      </c>
      <c r="CF38" t="s">
        <v>395</v>
      </c>
      <c r="CG38" t="s">
        <v>264</v>
      </c>
      <c r="CY38">
        <f t="shared" si="0"/>
        <v>26.416666666666668</v>
      </c>
      <c r="CZ38">
        <f t="shared" si="1"/>
        <v>0.75</v>
      </c>
      <c r="DA38">
        <f t="shared" si="2"/>
        <v>0.33333333333333331</v>
      </c>
      <c r="DB38">
        <f t="shared" si="3"/>
        <v>0.7142857142857143</v>
      </c>
      <c r="DC38">
        <f t="shared" si="4"/>
        <v>0.5</v>
      </c>
      <c r="DD38">
        <f t="shared" si="5"/>
        <v>0.5</v>
      </c>
      <c r="DE38">
        <f t="shared" si="6"/>
        <v>1</v>
      </c>
      <c r="DF38">
        <f t="shared" si="7"/>
        <v>1</v>
      </c>
      <c r="DG38">
        <f t="shared" si="8"/>
        <v>0.7142857142857143</v>
      </c>
      <c r="DH38">
        <f t="shared" si="9"/>
        <v>2</v>
      </c>
      <c r="DI38">
        <f t="shared" si="10"/>
        <v>1</v>
      </c>
      <c r="DJ38">
        <f t="shared" si="11"/>
        <v>0</v>
      </c>
      <c r="DK38">
        <f t="shared" si="20"/>
        <v>0.66666666666666663</v>
      </c>
      <c r="DL38" s="3">
        <f t="shared" si="22"/>
        <v>0.76488095238095244</v>
      </c>
      <c r="DM38" t="str">
        <f t="shared" si="21"/>
        <v>0.625 x 0.625 deg</v>
      </c>
      <c r="DN38" t="str">
        <f t="shared" si="21"/>
        <v>n/a</v>
      </c>
      <c r="DO38" t="str">
        <f t="shared" si="21"/>
        <v>3-hourly, monthly</v>
      </c>
      <c r="DP38" t="str">
        <f t="shared" si="21"/>
        <v>bias: -2.9%, rmsd: 15.5%</v>
      </c>
      <c r="DQ38">
        <f t="shared" si="21"/>
        <v>0</v>
      </c>
      <c r="DR38" s="7">
        <v>1</v>
      </c>
      <c r="DS38">
        <f t="shared" si="15"/>
        <v>1</v>
      </c>
      <c r="DT38" t="str">
        <f t="shared" si="16"/>
        <v>Climate Modelling; Water Vapour Transport Studies</v>
      </c>
      <c r="DU38" s="8">
        <f t="shared" si="17"/>
        <v>3.6454365079365081</v>
      </c>
    </row>
    <row r="39" spans="1:125" ht="18" customHeight="1">
      <c r="A39" t="s">
        <v>115</v>
      </c>
      <c r="B39" t="s">
        <v>188</v>
      </c>
      <c r="C39" t="s">
        <v>189</v>
      </c>
      <c r="D39" t="s">
        <v>509</v>
      </c>
      <c r="E39" t="s">
        <v>191</v>
      </c>
      <c r="H39" t="s">
        <v>120</v>
      </c>
      <c r="K39" t="s">
        <v>120</v>
      </c>
      <c r="L39" t="s">
        <v>120</v>
      </c>
      <c r="N39" t="s">
        <v>510</v>
      </c>
      <c r="O39" t="s">
        <v>511</v>
      </c>
      <c r="P39" t="s">
        <v>122</v>
      </c>
      <c r="Q39" t="s">
        <v>122</v>
      </c>
      <c r="R39" t="s">
        <v>122</v>
      </c>
      <c r="S39" t="s">
        <v>122</v>
      </c>
      <c r="T39" t="s">
        <v>191</v>
      </c>
      <c r="U39" t="s">
        <v>191</v>
      </c>
      <c r="V39" t="s">
        <v>191</v>
      </c>
      <c r="W39" t="s">
        <v>191</v>
      </c>
      <c r="X39" t="s">
        <v>191</v>
      </c>
      <c r="Y39" t="s">
        <v>191</v>
      </c>
      <c r="Z39" s="1">
        <v>35796</v>
      </c>
      <c r="AA39" s="1">
        <v>40148</v>
      </c>
      <c r="AC39" t="s">
        <v>251</v>
      </c>
      <c r="AD39" t="s">
        <v>512</v>
      </c>
      <c r="AE39" t="s">
        <v>491</v>
      </c>
      <c r="AF39" t="s">
        <v>487</v>
      </c>
      <c r="AH39" t="s">
        <v>159</v>
      </c>
      <c r="AI39" t="s">
        <v>318</v>
      </c>
      <c r="AJ39" t="s">
        <v>487</v>
      </c>
      <c r="AL39" t="s">
        <v>488</v>
      </c>
      <c r="AM39" t="s">
        <v>487</v>
      </c>
      <c r="AO39" t="s">
        <v>489</v>
      </c>
      <c r="AP39" t="s">
        <v>487</v>
      </c>
      <c r="AY39" t="s">
        <v>513</v>
      </c>
      <c r="AZ39" t="s">
        <v>129</v>
      </c>
      <c r="BA39" t="s">
        <v>514</v>
      </c>
      <c r="BB39" t="s">
        <v>392</v>
      </c>
      <c r="BC39" t="s">
        <v>461</v>
      </c>
      <c r="BD39" t="s">
        <v>515</v>
      </c>
      <c r="BE39" t="s">
        <v>516</v>
      </c>
      <c r="BI39" t="s">
        <v>120</v>
      </c>
      <c r="BN39" t="s">
        <v>120</v>
      </c>
      <c r="BO39" t="s">
        <v>120</v>
      </c>
      <c r="BS39" t="s">
        <v>205</v>
      </c>
      <c r="BT39" t="s">
        <v>120</v>
      </c>
      <c r="BU39" t="s">
        <v>207</v>
      </c>
      <c r="BV39" t="s">
        <v>139</v>
      </c>
      <c r="BW39" t="s">
        <v>208</v>
      </c>
      <c r="BZ39" t="s">
        <v>209</v>
      </c>
      <c r="CA39">
        <v>1351</v>
      </c>
      <c r="CB39" t="s">
        <v>170</v>
      </c>
      <c r="CC39" t="s">
        <v>517</v>
      </c>
      <c r="CF39" t="s">
        <v>373</v>
      </c>
      <c r="CG39" t="s">
        <v>264</v>
      </c>
      <c r="CY39">
        <f t="shared" si="0"/>
        <v>11.916666666666666</v>
      </c>
      <c r="CZ39">
        <f t="shared" si="1"/>
        <v>0.75</v>
      </c>
      <c r="DA39">
        <f t="shared" si="2"/>
        <v>0.33333333333333331</v>
      </c>
      <c r="DB39">
        <f t="shared" si="3"/>
        <v>0.8571428571428571</v>
      </c>
      <c r="DC39">
        <f t="shared" si="4"/>
        <v>0.5</v>
      </c>
      <c r="DD39">
        <f t="shared" si="5"/>
        <v>0.5</v>
      </c>
      <c r="DE39">
        <f t="shared" si="6"/>
        <v>1</v>
      </c>
      <c r="DF39">
        <f t="shared" si="7"/>
        <v>1</v>
      </c>
      <c r="DG39">
        <f t="shared" si="8"/>
        <v>0.7142857142857143</v>
      </c>
      <c r="DH39">
        <f t="shared" si="9"/>
        <v>2</v>
      </c>
      <c r="DI39">
        <f t="shared" si="10"/>
        <v>1</v>
      </c>
      <c r="DJ39">
        <f t="shared" si="11"/>
        <v>0</v>
      </c>
      <c r="DK39">
        <f t="shared" si="20"/>
        <v>0.66666666666666663</v>
      </c>
      <c r="DL39" s="3">
        <f t="shared" si="22"/>
        <v>0.7767857142857143</v>
      </c>
      <c r="DM39" t="str">
        <f t="shared" si="21"/>
        <v>90 km x 90 km</v>
      </c>
      <c r="DN39" t="str">
        <f t="shared" si="21"/>
        <v>n/a</v>
      </c>
      <c r="DO39" t="str">
        <f t="shared" si="21"/>
        <v>daily and monthly</v>
      </c>
      <c r="DP39" t="str">
        <f t="shared" si="21"/>
        <v>5 kg m-2 rms</v>
      </c>
      <c r="DQ39" t="str">
        <f t="shared" si="21"/>
        <v>4% per decade</v>
      </c>
      <c r="DR39" s="7">
        <v>0.8</v>
      </c>
      <c r="DS39">
        <f t="shared" si="15"/>
        <v>1</v>
      </c>
      <c r="DT39" t="str">
        <f t="shared" si="16"/>
        <v>Climate Modelling, Feedback Studies</v>
      </c>
      <c r="DU39" s="8">
        <f t="shared" si="17"/>
        <v>2.9740079365079364</v>
      </c>
    </row>
    <row r="40" spans="1:125" ht="18" customHeight="1">
      <c r="A40" t="s">
        <v>115</v>
      </c>
      <c r="B40" t="s">
        <v>518</v>
      </c>
      <c r="C40" t="s">
        <v>117</v>
      </c>
      <c r="D40" t="s">
        <v>211</v>
      </c>
      <c r="E40" t="s">
        <v>119</v>
      </c>
      <c r="H40" t="s">
        <v>120</v>
      </c>
      <c r="K40" t="s">
        <v>120</v>
      </c>
      <c r="L40" t="s">
        <v>120</v>
      </c>
      <c r="N40" t="s">
        <v>519</v>
      </c>
      <c r="O40" t="s">
        <v>520</v>
      </c>
      <c r="P40" t="s">
        <v>147</v>
      </c>
      <c r="Q40" t="s">
        <v>119</v>
      </c>
      <c r="R40" t="s">
        <v>119</v>
      </c>
      <c r="S40" t="s">
        <v>119</v>
      </c>
      <c r="T40" t="s">
        <v>119</v>
      </c>
      <c r="U40" t="s">
        <v>119</v>
      </c>
      <c r="V40" t="s">
        <v>119</v>
      </c>
      <c r="W40" t="s">
        <v>119</v>
      </c>
      <c r="X40" t="s">
        <v>119</v>
      </c>
      <c r="Y40" t="s">
        <v>119</v>
      </c>
      <c r="Z40" s="1">
        <v>31959</v>
      </c>
      <c r="AA40" s="1">
        <v>41244</v>
      </c>
      <c r="AC40" t="s">
        <v>123</v>
      </c>
      <c r="AD40" t="s">
        <v>521</v>
      </c>
      <c r="AE40" t="s">
        <v>165</v>
      </c>
      <c r="AF40" t="s">
        <v>166</v>
      </c>
      <c r="AH40" t="s">
        <v>159</v>
      </c>
      <c r="AI40" t="s">
        <v>125</v>
      </c>
      <c r="AJ40" t="s">
        <v>166</v>
      </c>
      <c r="AL40" t="s">
        <v>195</v>
      </c>
      <c r="AM40" t="s">
        <v>166</v>
      </c>
      <c r="AO40" t="s">
        <v>174</v>
      </c>
      <c r="AP40" t="s">
        <v>166</v>
      </c>
      <c r="AR40" t="s">
        <v>154</v>
      </c>
      <c r="AS40" t="s">
        <v>215</v>
      </c>
      <c r="AU40" t="s">
        <v>216</v>
      </c>
      <c r="AV40" t="s">
        <v>215</v>
      </c>
      <c r="AY40" t="s">
        <v>522</v>
      </c>
      <c r="AZ40" t="s">
        <v>129</v>
      </c>
      <c r="BA40">
        <v>25</v>
      </c>
      <c r="BB40">
        <v>0</v>
      </c>
      <c r="BC40">
        <v>1</v>
      </c>
      <c r="BD40" t="s">
        <v>523</v>
      </c>
      <c r="BE40" t="s">
        <v>524</v>
      </c>
      <c r="BI40" t="s">
        <v>203</v>
      </c>
      <c r="BK40" t="s">
        <v>221</v>
      </c>
      <c r="BL40" t="s">
        <v>166</v>
      </c>
      <c r="BN40" t="s">
        <v>120</v>
      </c>
      <c r="BO40" t="s">
        <v>120</v>
      </c>
      <c r="BS40" t="s">
        <v>223</v>
      </c>
      <c r="BT40" t="s">
        <v>206</v>
      </c>
      <c r="BU40" t="s">
        <v>169</v>
      </c>
      <c r="BV40" t="s">
        <v>139</v>
      </c>
      <c r="BW40" t="s">
        <v>525</v>
      </c>
      <c r="BZ40" t="s">
        <v>355</v>
      </c>
      <c r="CA40">
        <v>1352</v>
      </c>
      <c r="CB40" t="s">
        <v>170</v>
      </c>
      <c r="CC40" t="s">
        <v>526</v>
      </c>
      <c r="CF40" t="s">
        <v>373</v>
      </c>
      <c r="CG40" t="s">
        <v>264</v>
      </c>
      <c r="CI40" t="s">
        <v>203</v>
      </c>
      <c r="CJ40" t="s">
        <v>527</v>
      </c>
      <c r="CK40" t="s">
        <v>528</v>
      </c>
      <c r="CL40" t="s">
        <v>227</v>
      </c>
      <c r="CM40" t="s">
        <v>230</v>
      </c>
      <c r="CN40" t="s">
        <v>229</v>
      </c>
      <c r="CO40" t="s">
        <v>529</v>
      </c>
      <c r="CY40">
        <f t="shared" si="0"/>
        <v>25.416666666666668</v>
      </c>
      <c r="CZ40">
        <f t="shared" si="1"/>
        <v>0.75</v>
      </c>
      <c r="DA40">
        <f t="shared" si="2"/>
        <v>0.33333333333333331</v>
      </c>
      <c r="DB40">
        <f t="shared" si="3"/>
        <v>0.8571428571428571</v>
      </c>
      <c r="DC40">
        <f t="shared" si="4"/>
        <v>0.5</v>
      </c>
      <c r="DD40">
        <f t="shared" si="5"/>
        <v>0.5</v>
      </c>
      <c r="DE40">
        <f t="shared" si="6"/>
        <v>1</v>
      </c>
      <c r="DF40">
        <f t="shared" si="7"/>
        <v>1</v>
      </c>
      <c r="DG40">
        <f t="shared" si="8"/>
        <v>0.8571428571428571</v>
      </c>
      <c r="DH40">
        <f t="shared" si="9"/>
        <v>2</v>
      </c>
      <c r="DI40">
        <f t="shared" si="10"/>
        <v>1</v>
      </c>
      <c r="DJ40">
        <f t="shared" si="11"/>
        <v>0</v>
      </c>
      <c r="DK40">
        <f t="shared" si="20"/>
        <v>0.66666666666666663</v>
      </c>
      <c r="DL40" s="3">
        <f t="shared" si="22"/>
        <v>0.78869047619047616</v>
      </c>
      <c r="DM40">
        <f t="shared" si="21"/>
        <v>25</v>
      </c>
      <c r="DN40">
        <f t="shared" si="21"/>
        <v>0</v>
      </c>
      <c r="DO40">
        <f t="shared" si="21"/>
        <v>1</v>
      </c>
      <c r="DP40" t="str">
        <f t="shared" si="21"/>
        <v>1.0 mm</v>
      </c>
      <c r="DQ40" t="str">
        <f t="shared" si="21"/>
        <v>.05 mm/decade</v>
      </c>
      <c r="DR40" s="7">
        <v>0.6</v>
      </c>
      <c r="DS40">
        <f t="shared" si="15"/>
        <v>1</v>
      </c>
      <c r="DT40" t="str">
        <f t="shared" si="16"/>
        <v>Understanding Water Cycle Changes, Climate Model Validation, Study Of Long Term Trends</v>
      </c>
      <c r="DU40" s="8">
        <f t="shared" si="17"/>
        <v>3.2359126984126982</v>
      </c>
    </row>
    <row r="41" spans="1:125" ht="18" customHeight="1">
      <c r="A41" t="s">
        <v>115</v>
      </c>
      <c r="B41" t="s">
        <v>311</v>
      </c>
      <c r="C41" t="s">
        <v>312</v>
      </c>
      <c r="E41" t="s">
        <v>122</v>
      </c>
      <c r="H41" t="s">
        <v>120</v>
      </c>
      <c r="K41" t="s">
        <v>120</v>
      </c>
      <c r="L41" t="s">
        <v>203</v>
      </c>
      <c r="N41" t="s">
        <v>530</v>
      </c>
      <c r="O41" t="s">
        <v>531</v>
      </c>
      <c r="P41" t="s">
        <v>122</v>
      </c>
      <c r="Q41" t="s">
        <v>122</v>
      </c>
      <c r="R41" t="s">
        <v>122</v>
      </c>
      <c r="S41" t="s">
        <v>122</v>
      </c>
      <c r="T41" t="s">
        <v>122</v>
      </c>
      <c r="U41" t="s">
        <v>122</v>
      </c>
      <c r="V41" t="s">
        <v>122</v>
      </c>
      <c r="W41" t="s">
        <v>122</v>
      </c>
      <c r="X41" t="s">
        <v>122</v>
      </c>
      <c r="Y41" t="s">
        <v>122</v>
      </c>
      <c r="Z41" s="1">
        <v>1</v>
      </c>
      <c r="AA41" s="1"/>
      <c r="AC41" t="s">
        <v>532</v>
      </c>
      <c r="AD41" t="s">
        <v>380</v>
      </c>
      <c r="AE41" t="s">
        <v>443</v>
      </c>
      <c r="AF41" t="s">
        <v>533</v>
      </c>
      <c r="AH41" t="s">
        <v>159</v>
      </c>
      <c r="AI41" t="s">
        <v>320</v>
      </c>
      <c r="AJ41" t="s">
        <v>533</v>
      </c>
      <c r="AL41" t="s">
        <v>322</v>
      </c>
      <c r="AM41" t="s">
        <v>533</v>
      </c>
      <c r="AO41" t="s">
        <v>323</v>
      </c>
      <c r="AP41" t="s">
        <v>533</v>
      </c>
      <c r="AR41" t="s">
        <v>324</v>
      </c>
      <c r="AS41" t="s">
        <v>533</v>
      </c>
      <c r="AU41" t="s">
        <v>325</v>
      </c>
      <c r="AV41" t="s">
        <v>533</v>
      </c>
      <c r="AY41" t="s">
        <v>534</v>
      </c>
      <c r="AZ41" t="s">
        <v>129</v>
      </c>
      <c r="BA41">
        <v>10</v>
      </c>
      <c r="BB41" t="s">
        <v>392</v>
      </c>
      <c r="BC41">
        <v>16</v>
      </c>
      <c r="BD41" s="13">
        <v>0.02</v>
      </c>
      <c r="BE41" s="13">
        <v>0.01</v>
      </c>
      <c r="BI41" t="s">
        <v>203</v>
      </c>
      <c r="BK41" t="s">
        <v>135</v>
      </c>
      <c r="BL41" t="s">
        <v>535</v>
      </c>
      <c r="BM41" t="s">
        <v>536</v>
      </c>
      <c r="BN41" t="s">
        <v>203</v>
      </c>
      <c r="BO41" t="s">
        <v>203</v>
      </c>
      <c r="BS41" t="s">
        <v>537</v>
      </c>
      <c r="BT41" t="s">
        <v>120</v>
      </c>
      <c r="BU41" t="s">
        <v>207</v>
      </c>
      <c r="BV41" t="s">
        <v>139</v>
      </c>
      <c r="BW41" t="s">
        <v>538</v>
      </c>
      <c r="BZ41" s="6">
        <v>36540</v>
      </c>
      <c r="CA41">
        <v>1353</v>
      </c>
      <c r="CB41" t="s">
        <v>170</v>
      </c>
      <c r="CC41" t="s">
        <v>539</v>
      </c>
      <c r="CF41" t="s">
        <v>540</v>
      </c>
      <c r="CG41" t="s">
        <v>541</v>
      </c>
      <c r="CI41" t="s">
        <v>203</v>
      </c>
      <c r="CJ41" t="s">
        <v>542</v>
      </c>
      <c r="CY41">
        <f t="shared" si="0"/>
        <v>2.7777777777777779E-3</v>
      </c>
      <c r="CZ41">
        <f t="shared" si="1"/>
        <v>0.75</v>
      </c>
      <c r="DA41">
        <f t="shared" si="2"/>
        <v>0.33333333333333331</v>
      </c>
      <c r="DB41">
        <f t="shared" si="3"/>
        <v>1</v>
      </c>
      <c r="DC41">
        <f t="shared" si="4"/>
        <v>0.5</v>
      </c>
      <c r="DD41">
        <f t="shared" si="5"/>
        <v>0.5</v>
      </c>
      <c r="DE41">
        <f t="shared" si="6"/>
        <v>1</v>
      </c>
      <c r="DF41">
        <f t="shared" si="7"/>
        <v>1</v>
      </c>
      <c r="DG41">
        <f t="shared" si="8"/>
        <v>0.7142857142857143</v>
      </c>
      <c r="DH41">
        <f t="shared" si="9"/>
        <v>1</v>
      </c>
      <c r="DI41">
        <f t="shared" si="10"/>
        <v>1</v>
      </c>
      <c r="DJ41">
        <f t="shared" si="11"/>
        <v>0</v>
      </c>
      <c r="DK41">
        <f t="shared" si="20"/>
        <v>1</v>
      </c>
      <c r="DL41" s="3">
        <f t="shared" si="22"/>
        <v>0.73313492063492058</v>
      </c>
      <c r="DM41">
        <f t="shared" si="21"/>
        <v>10</v>
      </c>
      <c r="DN41" t="str">
        <f t="shared" si="21"/>
        <v>n/a</v>
      </c>
      <c r="DO41">
        <f t="shared" si="21"/>
        <v>16</v>
      </c>
      <c r="DP41">
        <f t="shared" si="21"/>
        <v>0.02</v>
      </c>
      <c r="DQ41">
        <f t="shared" si="21"/>
        <v>0.01</v>
      </c>
      <c r="DR41" s="7">
        <v>0.6</v>
      </c>
      <c r="DS41">
        <f t="shared" si="15"/>
        <v>1</v>
      </c>
      <c r="DT41" t="str">
        <f t="shared" si="16"/>
        <v>Cloud Feedback And Radiation Budget</v>
      </c>
      <c r="DU41" s="8">
        <f t="shared" si="17"/>
        <v>2.3332275132275133</v>
      </c>
    </row>
    <row r="42" spans="1:125" ht="18" customHeight="1">
      <c r="A42" t="s">
        <v>115</v>
      </c>
      <c r="B42" t="s">
        <v>543</v>
      </c>
      <c r="C42" t="s">
        <v>266</v>
      </c>
      <c r="D42" t="s">
        <v>544</v>
      </c>
      <c r="E42" t="s">
        <v>179</v>
      </c>
      <c r="H42" t="s">
        <v>120</v>
      </c>
      <c r="K42" t="s">
        <v>120</v>
      </c>
      <c r="L42" t="s">
        <v>120</v>
      </c>
      <c r="N42" t="s">
        <v>545</v>
      </c>
      <c r="O42" t="s">
        <v>546</v>
      </c>
      <c r="P42" t="s">
        <v>179</v>
      </c>
      <c r="Q42" t="s">
        <v>179</v>
      </c>
      <c r="R42" t="s">
        <v>179</v>
      </c>
      <c r="S42" t="s">
        <v>179</v>
      </c>
      <c r="T42" t="s">
        <v>179</v>
      </c>
      <c r="U42" t="s">
        <v>179</v>
      </c>
      <c r="V42" t="s">
        <v>179</v>
      </c>
      <c r="W42" t="s">
        <v>179</v>
      </c>
      <c r="X42" t="s">
        <v>179</v>
      </c>
      <c r="Y42" t="s">
        <v>179</v>
      </c>
      <c r="Z42" s="1">
        <v>42736</v>
      </c>
      <c r="AA42" s="1">
        <v>44562</v>
      </c>
      <c r="AC42" t="s">
        <v>547</v>
      </c>
      <c r="AD42" t="s">
        <v>138</v>
      </c>
      <c r="AE42" t="s">
        <v>548</v>
      </c>
      <c r="AF42" t="s">
        <v>549</v>
      </c>
      <c r="AH42" t="s">
        <v>127</v>
      </c>
      <c r="AY42" t="s">
        <v>550</v>
      </c>
      <c r="AZ42" t="s">
        <v>129</v>
      </c>
      <c r="BA42" t="s">
        <v>551</v>
      </c>
      <c r="BB42" t="s">
        <v>274</v>
      </c>
      <c r="BC42" t="s">
        <v>275</v>
      </c>
      <c r="BD42" s="10" t="s">
        <v>552</v>
      </c>
      <c r="BE42" t="s">
        <v>276</v>
      </c>
      <c r="BI42" t="s">
        <v>120</v>
      </c>
      <c r="BN42" t="s">
        <v>120</v>
      </c>
      <c r="BO42" t="s">
        <v>120</v>
      </c>
      <c r="BT42" t="s">
        <v>206</v>
      </c>
      <c r="BU42" t="s">
        <v>138</v>
      </c>
      <c r="BV42" t="s">
        <v>139</v>
      </c>
      <c r="CA42">
        <v>1354</v>
      </c>
      <c r="CB42" s="6">
        <v>41694.863888888889</v>
      </c>
      <c r="CC42" t="s">
        <v>553</v>
      </c>
      <c r="CF42" t="s">
        <v>554</v>
      </c>
      <c r="CG42" t="s">
        <v>541</v>
      </c>
      <c r="CY42">
        <f t="shared" si="0"/>
        <v>5</v>
      </c>
      <c r="CZ42">
        <f t="shared" si="1"/>
        <v>0.75</v>
      </c>
      <c r="DA42">
        <f t="shared" si="2"/>
        <v>0.33333333333333331</v>
      </c>
      <c r="DB42">
        <f t="shared" si="3"/>
        <v>0.8571428571428571</v>
      </c>
      <c r="DC42">
        <f t="shared" si="4"/>
        <v>0.5</v>
      </c>
      <c r="DD42">
        <f t="shared" si="5"/>
        <v>0.5</v>
      </c>
      <c r="DE42">
        <f t="shared" si="6"/>
        <v>1</v>
      </c>
      <c r="DF42">
        <f t="shared" si="7"/>
        <v>1</v>
      </c>
      <c r="DG42">
        <f t="shared" si="8"/>
        <v>0.42857142857142855</v>
      </c>
      <c r="DH42">
        <f t="shared" si="9"/>
        <v>0</v>
      </c>
      <c r="DI42">
        <f t="shared" si="10"/>
        <v>1</v>
      </c>
      <c r="DJ42">
        <f t="shared" si="11"/>
        <v>0</v>
      </c>
      <c r="DK42">
        <f t="shared" si="20"/>
        <v>0.66666666666666663</v>
      </c>
      <c r="DL42" s="3">
        <f t="shared" si="22"/>
        <v>0.58630952380952384</v>
      </c>
      <c r="DM42" t="str">
        <f t="shared" si="21"/>
        <v>1km</v>
      </c>
      <c r="DN42" t="str">
        <f t="shared" si="21"/>
        <v>N/A</v>
      </c>
      <c r="DO42" t="str">
        <f t="shared" si="21"/>
        <v>2days</v>
      </c>
      <c r="DP42" t="str">
        <f t="shared" si="21"/>
        <v>Standard accuracy:_x000D_3K/2km_x000D__x000D_Target accuracy:_x000D_1.5K/1km</v>
      </c>
      <c r="DQ42" t="str">
        <f t="shared" si="21"/>
        <v>TBD</v>
      </c>
      <c r="DR42" s="7">
        <v>0.6</v>
      </c>
      <c r="DS42">
        <f t="shared" si="15"/>
        <v>1</v>
      </c>
      <c r="DT42" t="str">
        <f t="shared" si="16"/>
        <v>Input Modelling</v>
      </c>
      <c r="DU42" s="8">
        <f t="shared" si="17"/>
        <v>2.3529761904761903</v>
      </c>
    </row>
    <row r="43" spans="1:125" ht="18" customHeight="1">
      <c r="A43" t="s">
        <v>367</v>
      </c>
      <c r="B43" t="s">
        <v>543</v>
      </c>
      <c r="C43" t="s">
        <v>266</v>
      </c>
      <c r="D43" t="s">
        <v>544</v>
      </c>
      <c r="E43" t="s">
        <v>179</v>
      </c>
      <c r="H43" t="s">
        <v>120</v>
      </c>
      <c r="K43" t="s">
        <v>120</v>
      </c>
      <c r="L43" t="s">
        <v>120</v>
      </c>
      <c r="N43" t="s">
        <v>545</v>
      </c>
      <c r="O43" t="s">
        <v>555</v>
      </c>
      <c r="P43" t="s">
        <v>179</v>
      </c>
      <c r="Q43" t="s">
        <v>179</v>
      </c>
      <c r="R43" t="s">
        <v>179</v>
      </c>
      <c r="S43" t="s">
        <v>179</v>
      </c>
      <c r="T43" t="s">
        <v>179</v>
      </c>
      <c r="U43" t="s">
        <v>179</v>
      </c>
      <c r="V43" t="s">
        <v>179</v>
      </c>
      <c r="W43" t="s">
        <v>179</v>
      </c>
      <c r="X43" t="s">
        <v>179</v>
      </c>
      <c r="Y43" t="s">
        <v>179</v>
      </c>
      <c r="Z43" s="9">
        <v>42736</v>
      </c>
      <c r="AA43" s="1">
        <v>44562</v>
      </c>
      <c r="AC43" t="s">
        <v>556</v>
      </c>
      <c r="AD43" t="s">
        <v>138</v>
      </c>
      <c r="AE43" t="s">
        <v>548</v>
      </c>
      <c r="AF43" t="s">
        <v>557</v>
      </c>
      <c r="AH43" t="s">
        <v>127</v>
      </c>
      <c r="AY43" t="s">
        <v>558</v>
      </c>
      <c r="AZ43" t="s">
        <v>129</v>
      </c>
      <c r="BA43" t="s">
        <v>551</v>
      </c>
      <c r="BB43" t="s">
        <v>274</v>
      </c>
      <c r="BC43" t="s">
        <v>275</v>
      </c>
      <c r="BD43" s="10" t="s">
        <v>559</v>
      </c>
      <c r="BE43" t="s">
        <v>276</v>
      </c>
      <c r="BI43" t="s">
        <v>120</v>
      </c>
      <c r="BN43" t="s">
        <v>120</v>
      </c>
      <c r="BO43" t="s">
        <v>120</v>
      </c>
      <c r="BT43" t="s">
        <v>206</v>
      </c>
      <c r="BU43" t="s">
        <v>138</v>
      </c>
      <c r="BV43" t="s">
        <v>139</v>
      </c>
      <c r="CA43">
        <v>1355</v>
      </c>
      <c r="CB43" s="6">
        <v>41694.863888888889</v>
      </c>
      <c r="CC43" t="s">
        <v>560</v>
      </c>
      <c r="CF43" t="s">
        <v>561</v>
      </c>
      <c r="CG43" t="s">
        <v>541</v>
      </c>
      <c r="CY43">
        <f t="shared" si="0"/>
        <v>5</v>
      </c>
      <c r="CZ43">
        <f t="shared" si="1"/>
        <v>0.75</v>
      </c>
      <c r="DA43">
        <f t="shared" si="2"/>
        <v>0.33333333333333331</v>
      </c>
      <c r="DB43">
        <f t="shared" si="3"/>
        <v>0.8571428571428571</v>
      </c>
      <c r="DC43">
        <f t="shared" si="4"/>
        <v>0.5</v>
      </c>
      <c r="DD43">
        <f t="shared" si="5"/>
        <v>0.5</v>
      </c>
      <c r="DE43">
        <f t="shared" si="6"/>
        <v>1</v>
      </c>
      <c r="DF43">
        <f t="shared" si="7"/>
        <v>1</v>
      </c>
      <c r="DG43">
        <f t="shared" si="8"/>
        <v>0.42857142857142855</v>
      </c>
      <c r="DH43">
        <f t="shared" si="9"/>
        <v>0</v>
      </c>
      <c r="DI43">
        <f t="shared" si="10"/>
        <v>1</v>
      </c>
      <c r="DJ43">
        <f t="shared" si="11"/>
        <v>0</v>
      </c>
      <c r="DK43">
        <f t="shared" si="20"/>
        <v>0.66666666666666663</v>
      </c>
      <c r="DL43" s="3">
        <f t="shared" si="13"/>
        <v>0.58630952380952384</v>
      </c>
      <c r="DM43" t="str">
        <f t="shared" si="21"/>
        <v>1km</v>
      </c>
      <c r="DN43" t="str">
        <f t="shared" si="21"/>
        <v>N/A</v>
      </c>
      <c r="DO43" t="str">
        <f t="shared" si="21"/>
        <v>2days</v>
      </c>
      <c r="DP43" t="str">
        <f t="shared" si="21"/>
        <v>Standard accuracy:_x000D_100%_x000D__x000D_Target accuracy:_x000D_50%/20%</v>
      </c>
      <c r="DQ43" t="str">
        <f t="shared" si="21"/>
        <v>TBD</v>
      </c>
      <c r="DR43" s="7">
        <v>1</v>
      </c>
      <c r="DS43">
        <f t="shared" si="15"/>
        <v>1</v>
      </c>
      <c r="DT43" t="str">
        <f t="shared" si="16"/>
        <v>Input Modelling</v>
      </c>
      <c r="DU43" s="8">
        <f t="shared" si="17"/>
        <v>2.7529761904761907</v>
      </c>
    </row>
    <row r="44" spans="1:125" ht="18" customHeight="1">
      <c r="A44" t="s">
        <v>115</v>
      </c>
      <c r="B44" t="s">
        <v>265</v>
      </c>
      <c r="C44" t="s">
        <v>266</v>
      </c>
      <c r="D44" t="s">
        <v>562</v>
      </c>
      <c r="E44" t="s">
        <v>179</v>
      </c>
      <c r="H44" t="s">
        <v>120</v>
      </c>
      <c r="K44" t="s">
        <v>203</v>
      </c>
      <c r="L44" t="s">
        <v>203</v>
      </c>
      <c r="N44" t="s">
        <v>268</v>
      </c>
      <c r="O44" t="s">
        <v>563</v>
      </c>
      <c r="P44" t="s">
        <v>179</v>
      </c>
      <c r="Q44" t="s">
        <v>179</v>
      </c>
      <c r="R44" t="s">
        <v>179</v>
      </c>
      <c r="S44" t="s">
        <v>179</v>
      </c>
      <c r="T44" t="s">
        <v>179</v>
      </c>
      <c r="U44" t="s">
        <v>179</v>
      </c>
      <c r="V44" t="s">
        <v>179</v>
      </c>
      <c r="W44" t="s">
        <v>179</v>
      </c>
      <c r="X44" t="s">
        <v>179</v>
      </c>
      <c r="Y44" t="s">
        <v>179</v>
      </c>
      <c r="Z44" s="1">
        <v>41153</v>
      </c>
      <c r="AA44" s="1"/>
      <c r="AC44" t="s">
        <v>564</v>
      </c>
      <c r="AD44" t="s">
        <v>138</v>
      </c>
      <c r="AE44" t="s">
        <v>270</v>
      </c>
      <c r="AF44" t="s">
        <v>271</v>
      </c>
      <c r="AH44" t="s">
        <v>127</v>
      </c>
      <c r="AY44" t="s">
        <v>272</v>
      </c>
      <c r="AZ44" t="s">
        <v>129</v>
      </c>
      <c r="BA44" t="s">
        <v>273</v>
      </c>
      <c r="BB44" t="s">
        <v>274</v>
      </c>
      <c r="BC44" t="s">
        <v>275</v>
      </c>
      <c r="BE44" t="s">
        <v>276</v>
      </c>
      <c r="BI44" t="s">
        <v>203</v>
      </c>
      <c r="BK44" t="s">
        <v>135</v>
      </c>
      <c r="BL44" t="s">
        <v>136</v>
      </c>
      <c r="BM44" t="s">
        <v>277</v>
      </c>
      <c r="BN44" t="s">
        <v>120</v>
      </c>
      <c r="BO44" t="s">
        <v>120</v>
      </c>
      <c r="BS44" t="s">
        <v>278</v>
      </c>
      <c r="BT44" t="s">
        <v>206</v>
      </c>
      <c r="BU44" t="s">
        <v>207</v>
      </c>
      <c r="BV44" t="s">
        <v>279</v>
      </c>
      <c r="BW44" t="s">
        <v>280</v>
      </c>
      <c r="BZ44" t="s">
        <v>281</v>
      </c>
      <c r="CA44">
        <v>1356</v>
      </c>
      <c r="CB44" t="s">
        <v>170</v>
      </c>
      <c r="CC44" t="s">
        <v>565</v>
      </c>
      <c r="CF44" t="s">
        <v>540</v>
      </c>
      <c r="CG44" t="s">
        <v>541</v>
      </c>
      <c r="CY44">
        <f t="shared" si="0"/>
        <v>112.66944444444445</v>
      </c>
      <c r="CZ44">
        <f t="shared" si="1"/>
        <v>0.75</v>
      </c>
      <c r="DA44">
        <f t="shared" si="2"/>
        <v>0.33333333333333331</v>
      </c>
      <c r="DB44">
        <f t="shared" si="3"/>
        <v>0.7142857142857143</v>
      </c>
      <c r="DC44">
        <f t="shared" si="4"/>
        <v>0.5</v>
      </c>
      <c r="DD44">
        <f t="shared" si="5"/>
        <v>0.5</v>
      </c>
      <c r="DE44">
        <f t="shared" si="6"/>
        <v>1</v>
      </c>
      <c r="DF44">
        <f t="shared" si="7"/>
        <v>1</v>
      </c>
      <c r="DG44">
        <f t="shared" si="8"/>
        <v>0.8571428571428571</v>
      </c>
      <c r="DH44">
        <f t="shared" si="9"/>
        <v>2</v>
      </c>
      <c r="DI44">
        <f t="shared" si="10"/>
        <v>1</v>
      </c>
      <c r="DJ44">
        <f t="shared" si="11"/>
        <v>0</v>
      </c>
      <c r="DK44">
        <f t="shared" si="20"/>
        <v>0.66666666666666663</v>
      </c>
      <c r="DL44" s="3">
        <f t="shared" si="13"/>
        <v>0.7767857142857143</v>
      </c>
      <c r="DM44" t="str">
        <f t="shared" si="21"/>
        <v>15km</v>
      </c>
      <c r="DN44" t="str">
        <f t="shared" si="21"/>
        <v>N/A</v>
      </c>
      <c r="DO44" t="str">
        <f t="shared" si="21"/>
        <v>2days</v>
      </c>
      <c r="DP44">
        <f t="shared" si="21"/>
        <v>0</v>
      </c>
      <c r="DQ44" t="str">
        <f t="shared" si="21"/>
        <v>TBD</v>
      </c>
      <c r="DR44" s="7">
        <v>0.8</v>
      </c>
      <c r="DS44">
        <f t="shared" si="15"/>
        <v>1</v>
      </c>
      <c r="DT44" t="str">
        <f t="shared" si="16"/>
        <v>Model Input, Gsmap, Etc.</v>
      </c>
      <c r="DU44" s="8">
        <f t="shared" si="17"/>
        <v>6.3324338624338621</v>
      </c>
    </row>
    <row r="45" spans="1:125" ht="18" customHeight="1">
      <c r="A45" t="s">
        <v>115</v>
      </c>
      <c r="B45" t="s">
        <v>543</v>
      </c>
      <c r="C45" t="s">
        <v>266</v>
      </c>
      <c r="D45" t="s">
        <v>544</v>
      </c>
      <c r="E45" t="s">
        <v>179</v>
      </c>
      <c r="H45" t="s">
        <v>120</v>
      </c>
      <c r="K45" t="s">
        <v>120</v>
      </c>
      <c r="L45" t="s">
        <v>120</v>
      </c>
      <c r="N45" t="s">
        <v>545</v>
      </c>
      <c r="O45" t="s">
        <v>566</v>
      </c>
      <c r="P45" t="s">
        <v>179</v>
      </c>
      <c r="Q45" t="s">
        <v>179</v>
      </c>
      <c r="R45" t="s">
        <v>179</v>
      </c>
      <c r="S45" t="s">
        <v>179</v>
      </c>
      <c r="T45" t="s">
        <v>179</v>
      </c>
      <c r="U45" t="s">
        <v>179</v>
      </c>
      <c r="V45" t="s">
        <v>179</v>
      </c>
      <c r="W45" t="s">
        <v>179</v>
      </c>
      <c r="X45" t="s">
        <v>179</v>
      </c>
      <c r="Y45" t="s">
        <v>179</v>
      </c>
      <c r="Z45" s="9">
        <v>42736</v>
      </c>
      <c r="AA45" s="1">
        <v>44562</v>
      </c>
      <c r="AC45" t="s">
        <v>567</v>
      </c>
      <c r="AD45" t="s">
        <v>138</v>
      </c>
      <c r="AE45" t="s">
        <v>548</v>
      </c>
      <c r="AF45" t="s">
        <v>549</v>
      </c>
      <c r="AH45" t="s">
        <v>127</v>
      </c>
      <c r="AY45" t="s">
        <v>550</v>
      </c>
      <c r="AZ45" t="s">
        <v>129</v>
      </c>
      <c r="BA45" t="s">
        <v>551</v>
      </c>
      <c r="BB45" t="s">
        <v>274</v>
      </c>
      <c r="BC45" t="s">
        <v>275</v>
      </c>
      <c r="BD45" s="10" t="s">
        <v>568</v>
      </c>
      <c r="BE45" t="s">
        <v>276</v>
      </c>
      <c r="BI45" t="s">
        <v>120</v>
      </c>
      <c r="BN45" t="s">
        <v>120</v>
      </c>
      <c r="BO45" t="s">
        <v>120</v>
      </c>
      <c r="BT45" t="s">
        <v>206</v>
      </c>
      <c r="BU45" t="s">
        <v>138</v>
      </c>
      <c r="BV45" t="s">
        <v>139</v>
      </c>
      <c r="CA45">
        <v>1357</v>
      </c>
      <c r="CB45" s="6">
        <v>41694.863888888889</v>
      </c>
      <c r="CC45" t="s">
        <v>569</v>
      </c>
      <c r="CF45" t="s">
        <v>567</v>
      </c>
      <c r="CG45" t="s">
        <v>541</v>
      </c>
      <c r="CY45">
        <f t="shared" si="0"/>
        <v>5</v>
      </c>
      <c r="CZ45">
        <f t="shared" si="1"/>
        <v>0.75</v>
      </c>
      <c r="DA45">
        <f t="shared" si="2"/>
        <v>0.33333333333333331</v>
      </c>
      <c r="DB45">
        <f t="shared" si="3"/>
        <v>0.8571428571428571</v>
      </c>
      <c r="DC45">
        <f t="shared" si="4"/>
        <v>0.5</v>
      </c>
      <c r="DD45">
        <f t="shared" si="5"/>
        <v>0.5</v>
      </c>
      <c r="DE45">
        <f t="shared" si="6"/>
        <v>1</v>
      </c>
      <c r="DF45">
        <f t="shared" si="7"/>
        <v>1</v>
      </c>
      <c r="DG45">
        <f t="shared" si="8"/>
        <v>0.42857142857142855</v>
      </c>
      <c r="DH45">
        <f t="shared" si="9"/>
        <v>0</v>
      </c>
      <c r="DI45">
        <f t="shared" si="10"/>
        <v>1</v>
      </c>
      <c r="DJ45">
        <f t="shared" si="11"/>
        <v>0</v>
      </c>
      <c r="DK45">
        <f t="shared" si="20"/>
        <v>0.66666666666666663</v>
      </c>
      <c r="DL45" s="3">
        <f t="shared" si="13"/>
        <v>0.58630952380952384</v>
      </c>
      <c r="DM45" t="str">
        <f t="shared" si="21"/>
        <v>1km</v>
      </c>
      <c r="DN45" t="str">
        <f t="shared" si="21"/>
        <v>N/A</v>
      </c>
      <c r="DO45" t="str">
        <f t="shared" si="21"/>
        <v>2days</v>
      </c>
      <c r="DP45" t="str">
        <f t="shared" si="21"/>
        <v>Standard accuracy:_x000D_70%_x000D__x000D_Target accuracy:_x000D_20%</v>
      </c>
      <c r="DQ45" t="str">
        <f t="shared" si="21"/>
        <v>TBD</v>
      </c>
      <c r="DR45" s="7">
        <v>0.8</v>
      </c>
      <c r="DS45">
        <f t="shared" si="15"/>
        <v>1</v>
      </c>
      <c r="DT45" t="str">
        <f t="shared" si="16"/>
        <v>Input Modelling</v>
      </c>
      <c r="DU45" s="8">
        <f t="shared" si="17"/>
        <v>2.5529761904761905</v>
      </c>
    </row>
    <row r="46" spans="1:125" ht="18" customHeight="1">
      <c r="A46" t="s">
        <v>115</v>
      </c>
      <c r="B46" t="s">
        <v>188</v>
      </c>
      <c r="C46" t="s">
        <v>189</v>
      </c>
      <c r="D46" t="s">
        <v>570</v>
      </c>
      <c r="E46" t="s">
        <v>191</v>
      </c>
      <c r="H46" t="s">
        <v>120</v>
      </c>
      <c r="K46" t="s">
        <v>120</v>
      </c>
      <c r="L46" t="s">
        <v>120</v>
      </c>
      <c r="N46" t="s">
        <v>571</v>
      </c>
      <c r="O46" t="s">
        <v>572</v>
      </c>
      <c r="P46" t="s">
        <v>122</v>
      </c>
      <c r="Q46" t="s">
        <v>122</v>
      </c>
      <c r="R46" t="s">
        <v>191</v>
      </c>
      <c r="S46" t="s">
        <v>122</v>
      </c>
      <c r="T46" t="s">
        <v>191</v>
      </c>
      <c r="U46" t="s">
        <v>191</v>
      </c>
      <c r="V46" t="s">
        <v>191</v>
      </c>
      <c r="W46" t="s">
        <v>191</v>
      </c>
      <c r="X46" t="s">
        <v>191</v>
      </c>
      <c r="Y46" t="s">
        <v>191</v>
      </c>
      <c r="Z46" s="1">
        <v>29952</v>
      </c>
      <c r="AA46" s="1">
        <v>42339</v>
      </c>
      <c r="AC46" t="s">
        <v>532</v>
      </c>
      <c r="AD46" t="s">
        <v>138</v>
      </c>
      <c r="AE46" t="s">
        <v>324</v>
      </c>
      <c r="AF46" t="s">
        <v>573</v>
      </c>
      <c r="AH46" t="s">
        <v>159</v>
      </c>
      <c r="AI46" t="s">
        <v>325</v>
      </c>
      <c r="AJ46" t="s">
        <v>573</v>
      </c>
      <c r="AL46" t="s">
        <v>574</v>
      </c>
      <c r="AM46" t="s">
        <v>573</v>
      </c>
      <c r="AO46" t="s">
        <v>575</v>
      </c>
      <c r="AP46" t="s">
        <v>573</v>
      </c>
      <c r="AR46" t="s">
        <v>576</v>
      </c>
      <c r="AU46" t="s">
        <v>577</v>
      </c>
      <c r="AY46" t="s">
        <v>578</v>
      </c>
      <c r="AZ46" t="s">
        <v>129</v>
      </c>
      <c r="BA46" t="s">
        <v>579</v>
      </c>
      <c r="BB46" t="s">
        <v>392</v>
      </c>
      <c r="BC46" t="s">
        <v>461</v>
      </c>
      <c r="BD46" t="s">
        <v>580</v>
      </c>
      <c r="BE46" t="s">
        <v>581</v>
      </c>
      <c r="BI46" t="s">
        <v>120</v>
      </c>
      <c r="BM46" t="s">
        <v>582</v>
      </c>
      <c r="BN46" t="s">
        <v>120</v>
      </c>
      <c r="BO46" t="s">
        <v>120</v>
      </c>
      <c r="BS46" t="s">
        <v>189</v>
      </c>
      <c r="BT46" t="s">
        <v>206</v>
      </c>
      <c r="BU46" t="s">
        <v>138</v>
      </c>
      <c r="BV46" t="s">
        <v>139</v>
      </c>
      <c r="CA46">
        <v>1358</v>
      </c>
      <c r="CB46" t="s">
        <v>170</v>
      </c>
      <c r="CC46" t="s">
        <v>583</v>
      </c>
      <c r="CF46" t="s">
        <v>540</v>
      </c>
      <c r="CG46" t="s">
        <v>541</v>
      </c>
      <c r="CY46">
        <f t="shared" si="0"/>
        <v>33.916666666666664</v>
      </c>
      <c r="CZ46">
        <f t="shared" si="1"/>
        <v>0.75</v>
      </c>
      <c r="DA46">
        <f t="shared" si="2"/>
        <v>0.33333333333333331</v>
      </c>
      <c r="DB46">
        <f t="shared" si="3"/>
        <v>0.8571428571428571</v>
      </c>
      <c r="DC46">
        <f t="shared" si="4"/>
        <v>0.5</v>
      </c>
      <c r="DD46">
        <f t="shared" si="5"/>
        <v>0.5</v>
      </c>
      <c r="DE46">
        <f t="shared" si="6"/>
        <v>1</v>
      </c>
      <c r="DF46">
        <f t="shared" si="7"/>
        <v>1</v>
      </c>
      <c r="DG46">
        <f t="shared" si="8"/>
        <v>0.5714285714285714</v>
      </c>
      <c r="DH46">
        <f t="shared" si="9"/>
        <v>0</v>
      </c>
      <c r="DI46">
        <f t="shared" si="10"/>
        <v>1</v>
      </c>
      <c r="DJ46">
        <f t="shared" si="11"/>
        <v>0</v>
      </c>
      <c r="DK46">
        <f t="shared" si="20"/>
        <v>0.66666666666666663</v>
      </c>
      <c r="DL46" s="3">
        <f t="shared" si="13"/>
        <v>0.5982142857142857</v>
      </c>
      <c r="DM46" t="str">
        <f t="shared" si="21"/>
        <v>0.25 x 0.25</v>
      </c>
      <c r="DN46" t="str">
        <f t="shared" si="21"/>
        <v>n/a</v>
      </c>
      <c r="DO46" t="str">
        <f t="shared" si="21"/>
        <v>daily and monthly</v>
      </c>
      <c r="DP46" t="str">
        <f t="shared" si="21"/>
        <v>20%  bias</v>
      </c>
      <c r="DQ46" t="str">
        <f t="shared" si="21"/>
        <v>5% per decade</v>
      </c>
      <c r="DR46" s="7">
        <v>0.6</v>
      </c>
      <c r="DS46">
        <f t="shared" si="15"/>
        <v>1</v>
      </c>
      <c r="DT46" t="str">
        <f t="shared" si="16"/>
        <v>Cloud Feedback, Radiation Budget Studies; Energy And Water Cycle</v>
      </c>
      <c r="DU46" s="8">
        <f t="shared" si="17"/>
        <v>3.3287698412698412</v>
      </c>
    </row>
    <row r="47" spans="1:125" ht="18" customHeight="1">
      <c r="A47" t="s">
        <v>115</v>
      </c>
      <c r="B47" t="s">
        <v>188</v>
      </c>
      <c r="C47" t="s">
        <v>189</v>
      </c>
      <c r="D47" t="s">
        <v>584</v>
      </c>
      <c r="E47" t="s">
        <v>191</v>
      </c>
      <c r="H47" t="s">
        <v>120</v>
      </c>
      <c r="K47" t="s">
        <v>120</v>
      </c>
      <c r="L47" t="s">
        <v>120</v>
      </c>
      <c r="N47" t="s">
        <v>585</v>
      </c>
      <c r="O47" t="s">
        <v>586</v>
      </c>
      <c r="P47" t="s">
        <v>122</v>
      </c>
      <c r="Q47" t="s">
        <v>122</v>
      </c>
      <c r="R47" t="s">
        <v>191</v>
      </c>
      <c r="S47" t="s">
        <v>122</v>
      </c>
      <c r="T47" t="s">
        <v>191</v>
      </c>
      <c r="U47" t="s">
        <v>191</v>
      </c>
      <c r="V47" t="s">
        <v>191</v>
      </c>
      <c r="W47" t="s">
        <v>191</v>
      </c>
      <c r="X47" t="s">
        <v>191</v>
      </c>
      <c r="Y47" t="s">
        <v>191</v>
      </c>
      <c r="Z47" s="1">
        <v>29952</v>
      </c>
      <c r="AA47" s="1">
        <v>40148</v>
      </c>
      <c r="AC47" t="s">
        <v>587</v>
      </c>
      <c r="AD47" t="s">
        <v>138</v>
      </c>
      <c r="AE47" t="s">
        <v>325</v>
      </c>
      <c r="AF47" t="s">
        <v>573</v>
      </c>
      <c r="AH47" t="s">
        <v>159</v>
      </c>
      <c r="AI47" t="s">
        <v>574</v>
      </c>
      <c r="AJ47" t="s">
        <v>573</v>
      </c>
      <c r="AL47" t="s">
        <v>575</v>
      </c>
      <c r="AM47" t="s">
        <v>573</v>
      </c>
      <c r="AO47" t="s">
        <v>577</v>
      </c>
      <c r="AP47" t="s">
        <v>573</v>
      </c>
      <c r="AR47" t="s">
        <v>324</v>
      </c>
      <c r="AS47" t="s">
        <v>573</v>
      </c>
      <c r="AU47" t="s">
        <v>318</v>
      </c>
      <c r="AY47" t="s">
        <v>588</v>
      </c>
      <c r="AZ47" t="s">
        <v>129</v>
      </c>
      <c r="BA47" t="s">
        <v>198</v>
      </c>
      <c r="BB47" t="s">
        <v>392</v>
      </c>
      <c r="BC47" t="s">
        <v>461</v>
      </c>
      <c r="BI47" t="s">
        <v>120</v>
      </c>
      <c r="BL47" t="s">
        <v>535</v>
      </c>
      <c r="BN47" t="s">
        <v>120</v>
      </c>
      <c r="BO47" t="s">
        <v>120</v>
      </c>
      <c r="BS47" t="s">
        <v>205</v>
      </c>
      <c r="BT47" t="s">
        <v>120</v>
      </c>
      <c r="BU47" t="s">
        <v>207</v>
      </c>
      <c r="BV47" t="s">
        <v>139</v>
      </c>
      <c r="BW47" t="s">
        <v>497</v>
      </c>
      <c r="BZ47" t="s">
        <v>209</v>
      </c>
      <c r="CA47">
        <v>1359</v>
      </c>
      <c r="CB47" t="s">
        <v>170</v>
      </c>
      <c r="CC47" t="s">
        <v>589</v>
      </c>
      <c r="CF47" t="s">
        <v>554</v>
      </c>
      <c r="CG47" t="s">
        <v>541</v>
      </c>
      <c r="CY47">
        <f t="shared" si="0"/>
        <v>27.916666666666668</v>
      </c>
      <c r="CZ47">
        <f t="shared" si="1"/>
        <v>0.75</v>
      </c>
      <c r="DA47">
        <f t="shared" si="2"/>
        <v>0.33333333333333331</v>
      </c>
      <c r="DB47">
        <f t="shared" si="3"/>
        <v>0.5714285714285714</v>
      </c>
      <c r="DC47">
        <f t="shared" si="4"/>
        <v>0.5</v>
      </c>
      <c r="DD47">
        <f t="shared" si="5"/>
        <v>0.5</v>
      </c>
      <c r="DE47">
        <f t="shared" si="6"/>
        <v>1</v>
      </c>
      <c r="DF47">
        <f t="shared" si="7"/>
        <v>1</v>
      </c>
      <c r="DG47">
        <f t="shared" si="8"/>
        <v>0.7142857142857143</v>
      </c>
      <c r="DH47">
        <f t="shared" si="9"/>
        <v>2</v>
      </c>
      <c r="DI47">
        <f t="shared" si="10"/>
        <v>1</v>
      </c>
      <c r="DJ47">
        <f t="shared" si="11"/>
        <v>0</v>
      </c>
      <c r="DK47">
        <f t="shared" si="20"/>
        <v>0.66666666666666663</v>
      </c>
      <c r="DL47" s="3">
        <f t="shared" si="13"/>
        <v>0.75297619047619058</v>
      </c>
      <c r="DM47" t="str">
        <f t="shared" si="21"/>
        <v>0.5 x 0.5 deg</v>
      </c>
      <c r="DN47" t="str">
        <f t="shared" si="21"/>
        <v>n/a</v>
      </c>
      <c r="DO47" t="str">
        <f t="shared" si="21"/>
        <v>daily and monthly</v>
      </c>
      <c r="DP47">
        <f t="shared" si="21"/>
        <v>0</v>
      </c>
      <c r="DQ47">
        <f t="shared" si="21"/>
        <v>0</v>
      </c>
      <c r="DR47" s="7">
        <v>0.6</v>
      </c>
      <c r="DS47">
        <f t="shared" si="15"/>
        <v>1</v>
      </c>
      <c r="DT47" t="str">
        <f t="shared" si="16"/>
        <v>Cloud Feedback Studies, Energy And Water Cycle, Climate Modelling</v>
      </c>
      <c r="DU47" s="8">
        <f t="shared" si="17"/>
        <v>3.2835317460317461</v>
      </c>
    </row>
    <row r="48" spans="1:125" ht="18" customHeight="1">
      <c r="A48" t="s">
        <v>115</v>
      </c>
      <c r="B48" t="s">
        <v>188</v>
      </c>
      <c r="C48" t="s">
        <v>189</v>
      </c>
      <c r="D48" t="s">
        <v>590</v>
      </c>
      <c r="E48" t="s">
        <v>191</v>
      </c>
      <c r="H48" t="s">
        <v>120</v>
      </c>
      <c r="K48" t="s">
        <v>120</v>
      </c>
      <c r="L48" t="s">
        <v>120</v>
      </c>
      <c r="N48" t="s">
        <v>591</v>
      </c>
      <c r="O48" t="s">
        <v>592</v>
      </c>
      <c r="P48" t="s">
        <v>122</v>
      </c>
      <c r="Q48" t="s">
        <v>122</v>
      </c>
      <c r="R48" t="s">
        <v>191</v>
      </c>
      <c r="S48" t="s">
        <v>191</v>
      </c>
      <c r="T48" t="s">
        <v>191</v>
      </c>
      <c r="U48" t="s">
        <v>191</v>
      </c>
      <c r="V48" t="s">
        <v>191</v>
      </c>
      <c r="W48" t="s">
        <v>191</v>
      </c>
      <c r="X48" t="s">
        <v>191</v>
      </c>
      <c r="Y48" t="s">
        <v>191</v>
      </c>
      <c r="Z48" s="1">
        <v>29952</v>
      </c>
      <c r="AA48" s="1">
        <v>40148</v>
      </c>
      <c r="AC48" t="s">
        <v>567</v>
      </c>
      <c r="AD48" t="s">
        <v>138</v>
      </c>
      <c r="AE48" t="s">
        <v>574</v>
      </c>
      <c r="AF48" t="s">
        <v>573</v>
      </c>
      <c r="AH48" t="s">
        <v>159</v>
      </c>
      <c r="AI48" t="s">
        <v>325</v>
      </c>
      <c r="AJ48" t="s">
        <v>573</v>
      </c>
      <c r="AL48" t="s">
        <v>577</v>
      </c>
      <c r="AM48" t="s">
        <v>573</v>
      </c>
      <c r="AO48" t="s">
        <v>318</v>
      </c>
      <c r="AP48" t="s">
        <v>573</v>
      </c>
      <c r="AR48" t="s">
        <v>593</v>
      </c>
      <c r="AS48" t="s">
        <v>594</v>
      </c>
      <c r="AY48" t="s">
        <v>595</v>
      </c>
      <c r="AZ48" t="s">
        <v>129</v>
      </c>
      <c r="BA48" t="s">
        <v>198</v>
      </c>
      <c r="BB48" t="s">
        <v>392</v>
      </c>
      <c r="BC48" t="s">
        <v>596</v>
      </c>
      <c r="BI48" t="s">
        <v>120</v>
      </c>
      <c r="BK48" t="s">
        <v>597</v>
      </c>
      <c r="BL48" t="s">
        <v>535</v>
      </c>
      <c r="BM48" t="s">
        <v>598</v>
      </c>
      <c r="BN48" t="s">
        <v>120</v>
      </c>
      <c r="BO48" t="s">
        <v>120</v>
      </c>
      <c r="BS48" t="s">
        <v>205</v>
      </c>
      <c r="BT48" t="s">
        <v>120</v>
      </c>
      <c r="BU48" t="s">
        <v>207</v>
      </c>
      <c r="BV48" t="s">
        <v>139</v>
      </c>
      <c r="BW48" t="s">
        <v>497</v>
      </c>
      <c r="BZ48" t="s">
        <v>209</v>
      </c>
      <c r="CA48">
        <v>1360</v>
      </c>
      <c r="CB48" t="s">
        <v>170</v>
      </c>
      <c r="CC48" t="s">
        <v>599</v>
      </c>
      <c r="CF48" t="s">
        <v>567</v>
      </c>
      <c r="CG48" t="s">
        <v>541</v>
      </c>
      <c r="CY48">
        <f t="shared" si="0"/>
        <v>27.916666666666668</v>
      </c>
      <c r="CZ48">
        <f t="shared" si="1"/>
        <v>0.75</v>
      </c>
      <c r="DA48">
        <f t="shared" si="2"/>
        <v>0.33333333333333331</v>
      </c>
      <c r="DB48">
        <f t="shared" si="3"/>
        <v>0.5714285714285714</v>
      </c>
      <c r="DC48">
        <f t="shared" si="4"/>
        <v>0.5</v>
      </c>
      <c r="DD48">
        <f t="shared" si="5"/>
        <v>0.5</v>
      </c>
      <c r="DE48">
        <f t="shared" si="6"/>
        <v>1</v>
      </c>
      <c r="DF48">
        <f t="shared" si="7"/>
        <v>1</v>
      </c>
      <c r="DG48">
        <f t="shared" si="8"/>
        <v>0.7142857142857143</v>
      </c>
      <c r="DH48">
        <f t="shared" si="9"/>
        <v>2</v>
      </c>
      <c r="DI48">
        <f t="shared" si="10"/>
        <v>1</v>
      </c>
      <c r="DJ48">
        <f t="shared" si="11"/>
        <v>0</v>
      </c>
      <c r="DK48">
        <f t="shared" si="20"/>
        <v>0.66666666666666663</v>
      </c>
      <c r="DL48" s="3">
        <f t="shared" si="13"/>
        <v>0.75297619047619058</v>
      </c>
      <c r="DM48" t="str">
        <f t="shared" si="21"/>
        <v>0.5 x 0.5 deg</v>
      </c>
      <c r="DN48" t="str">
        <f t="shared" si="21"/>
        <v>n/a</v>
      </c>
      <c r="DO48" t="str">
        <f t="shared" si="21"/>
        <v>daily &amp; monthly</v>
      </c>
      <c r="DP48">
        <f t="shared" si="21"/>
        <v>0</v>
      </c>
      <c r="DQ48">
        <f t="shared" si="21"/>
        <v>0</v>
      </c>
      <c r="DR48" s="7">
        <v>1</v>
      </c>
      <c r="DS48">
        <f t="shared" si="15"/>
        <v>1</v>
      </c>
      <c r="DT48" t="str">
        <f t="shared" si="16"/>
        <v>Climate Modelling, Cloud Feedback Studies</v>
      </c>
      <c r="DU48" s="8">
        <f t="shared" si="17"/>
        <v>3.683531746031746</v>
      </c>
    </row>
    <row r="49" spans="1:125" ht="18" customHeight="1">
      <c r="A49" t="s">
        <v>115</v>
      </c>
      <c r="B49" t="s">
        <v>116</v>
      </c>
      <c r="C49" t="s">
        <v>117</v>
      </c>
      <c r="D49" t="s">
        <v>211</v>
      </c>
      <c r="E49" t="s">
        <v>119</v>
      </c>
      <c r="H49" t="s">
        <v>120</v>
      </c>
      <c r="K49" t="s">
        <v>120</v>
      </c>
      <c r="L49" t="s">
        <v>120</v>
      </c>
      <c r="N49" t="s">
        <v>600</v>
      </c>
      <c r="O49" t="s">
        <v>601</v>
      </c>
      <c r="P49" t="s">
        <v>147</v>
      </c>
      <c r="Q49" t="s">
        <v>119</v>
      </c>
      <c r="R49" t="s">
        <v>119</v>
      </c>
      <c r="S49" t="s">
        <v>119</v>
      </c>
      <c r="T49" t="s">
        <v>119</v>
      </c>
      <c r="U49" t="s">
        <v>119</v>
      </c>
      <c r="V49" t="s">
        <v>119</v>
      </c>
      <c r="W49" t="s">
        <v>119</v>
      </c>
      <c r="X49" t="s">
        <v>119</v>
      </c>
      <c r="Y49" t="s">
        <v>119</v>
      </c>
      <c r="Z49" s="1">
        <v>31959</v>
      </c>
      <c r="AA49" s="1">
        <v>41244</v>
      </c>
      <c r="AC49" t="s">
        <v>564</v>
      </c>
      <c r="AD49" t="s">
        <v>521</v>
      </c>
      <c r="AE49" t="s">
        <v>165</v>
      </c>
      <c r="AF49" t="s">
        <v>215</v>
      </c>
      <c r="AH49" t="s">
        <v>159</v>
      </c>
      <c r="AI49" t="s">
        <v>125</v>
      </c>
      <c r="AJ49" t="s">
        <v>215</v>
      </c>
      <c r="AL49" t="s">
        <v>195</v>
      </c>
      <c r="AM49" t="s">
        <v>215</v>
      </c>
      <c r="AO49" t="s">
        <v>174</v>
      </c>
      <c r="AP49" t="s">
        <v>215</v>
      </c>
      <c r="AR49" t="s">
        <v>154</v>
      </c>
      <c r="AS49" t="s">
        <v>215</v>
      </c>
      <c r="AU49" t="s">
        <v>216</v>
      </c>
      <c r="AV49" t="s">
        <v>215</v>
      </c>
      <c r="AY49" t="s">
        <v>602</v>
      </c>
      <c r="AZ49" t="s">
        <v>129</v>
      </c>
      <c r="BA49" t="s">
        <v>218</v>
      </c>
      <c r="BB49">
        <v>0</v>
      </c>
      <c r="BC49">
        <v>1</v>
      </c>
      <c r="BD49" t="s">
        <v>603</v>
      </c>
      <c r="BE49" t="s">
        <v>406</v>
      </c>
      <c r="BI49" t="s">
        <v>120</v>
      </c>
      <c r="BK49" t="s">
        <v>221</v>
      </c>
      <c r="BL49" t="s">
        <v>166</v>
      </c>
      <c r="BN49" t="s">
        <v>120</v>
      </c>
      <c r="BO49" t="s">
        <v>120</v>
      </c>
      <c r="BS49" t="s">
        <v>223</v>
      </c>
      <c r="BT49" t="s">
        <v>206</v>
      </c>
      <c r="BU49" t="s">
        <v>169</v>
      </c>
      <c r="BV49" t="s">
        <v>139</v>
      </c>
      <c r="BW49" t="s">
        <v>525</v>
      </c>
      <c r="BZ49" t="s">
        <v>355</v>
      </c>
      <c r="CA49">
        <v>1361</v>
      </c>
      <c r="CB49" t="s">
        <v>170</v>
      </c>
      <c r="CC49" t="s">
        <v>604</v>
      </c>
      <c r="CF49" t="s">
        <v>605</v>
      </c>
      <c r="CG49" t="s">
        <v>541</v>
      </c>
      <c r="CI49" t="s">
        <v>203</v>
      </c>
      <c r="CJ49" t="s">
        <v>527</v>
      </c>
      <c r="CK49" t="s">
        <v>528</v>
      </c>
      <c r="CL49" t="s">
        <v>227</v>
      </c>
      <c r="CM49" t="s">
        <v>230</v>
      </c>
      <c r="CN49" t="s">
        <v>229</v>
      </c>
      <c r="CO49" t="s">
        <v>529</v>
      </c>
      <c r="CY49">
        <f t="shared" si="0"/>
        <v>25.416666666666668</v>
      </c>
      <c r="CZ49">
        <f t="shared" si="1"/>
        <v>0.75</v>
      </c>
      <c r="DA49">
        <f t="shared" si="2"/>
        <v>0.33333333333333331</v>
      </c>
      <c r="DB49">
        <f t="shared" si="3"/>
        <v>0.8571428571428571</v>
      </c>
      <c r="DC49">
        <f t="shared" si="4"/>
        <v>0.5</v>
      </c>
      <c r="DD49">
        <f t="shared" si="5"/>
        <v>0.5</v>
      </c>
      <c r="DE49">
        <f t="shared" si="6"/>
        <v>1</v>
      </c>
      <c r="DF49">
        <f t="shared" si="7"/>
        <v>1</v>
      </c>
      <c r="DG49">
        <f t="shared" si="8"/>
        <v>0.8571428571428571</v>
      </c>
      <c r="DH49">
        <f t="shared" si="9"/>
        <v>2</v>
      </c>
      <c r="DI49">
        <f t="shared" si="10"/>
        <v>1</v>
      </c>
      <c r="DJ49">
        <f t="shared" si="11"/>
        <v>0</v>
      </c>
      <c r="DK49">
        <f t="shared" si="20"/>
        <v>0.66666666666666663</v>
      </c>
      <c r="DL49" s="3">
        <f t="shared" si="13"/>
        <v>0.78869047619047616</v>
      </c>
      <c r="DM49" t="str">
        <f t="shared" si="21"/>
        <v>25 km</v>
      </c>
      <c r="DN49">
        <f t="shared" si="21"/>
        <v>0</v>
      </c>
      <c r="DO49">
        <f t="shared" si="21"/>
        <v>1</v>
      </c>
      <c r="DP49" t="str">
        <f t="shared" si="21"/>
        <v>0.02 mm</v>
      </c>
      <c r="DQ49" t="str">
        <f t="shared" si="21"/>
        <v>unknown</v>
      </c>
      <c r="DR49" s="7">
        <v>0.4</v>
      </c>
      <c r="DS49">
        <f t="shared" si="15"/>
        <v>1</v>
      </c>
      <c r="DT49" t="str">
        <f t="shared" si="16"/>
        <v>Analysis Of Changes In Cloud Cover</v>
      </c>
      <c r="DU49" s="8">
        <f t="shared" si="17"/>
        <v>3.0359126984126985</v>
      </c>
    </row>
    <row r="50" spans="1:125" ht="18" customHeight="1">
      <c r="A50" t="s">
        <v>115</v>
      </c>
      <c r="B50" t="s">
        <v>116</v>
      </c>
      <c r="C50" t="s">
        <v>117</v>
      </c>
      <c r="D50" t="s">
        <v>357</v>
      </c>
      <c r="E50" t="s">
        <v>119</v>
      </c>
      <c r="H50" t="s">
        <v>120</v>
      </c>
      <c r="K50" t="s">
        <v>120</v>
      </c>
      <c r="L50" t="s">
        <v>120</v>
      </c>
      <c r="O50" t="s">
        <v>606</v>
      </c>
      <c r="P50" t="s">
        <v>122</v>
      </c>
      <c r="Q50" t="s">
        <v>122</v>
      </c>
      <c r="R50" t="s">
        <v>119</v>
      </c>
      <c r="S50" t="s">
        <v>119</v>
      </c>
      <c r="T50" t="s">
        <v>119</v>
      </c>
      <c r="U50" t="s">
        <v>119</v>
      </c>
      <c r="V50" t="s">
        <v>119</v>
      </c>
      <c r="W50" t="s">
        <v>119</v>
      </c>
      <c r="X50" t="s">
        <v>119</v>
      </c>
      <c r="Y50" t="s">
        <v>119</v>
      </c>
      <c r="Z50" s="1">
        <v>30498</v>
      </c>
      <c r="AA50" s="1">
        <v>40148</v>
      </c>
      <c r="AC50" t="s">
        <v>123</v>
      </c>
      <c r="AD50" t="s">
        <v>138</v>
      </c>
      <c r="AE50" t="s">
        <v>359</v>
      </c>
      <c r="AF50" t="s">
        <v>607</v>
      </c>
      <c r="AH50" t="s">
        <v>159</v>
      </c>
      <c r="AI50" t="s">
        <v>320</v>
      </c>
      <c r="AJ50" t="s">
        <v>607</v>
      </c>
      <c r="AL50" t="s">
        <v>322</v>
      </c>
      <c r="AO50" t="s">
        <v>323</v>
      </c>
      <c r="AR50" t="s">
        <v>324</v>
      </c>
      <c r="AU50" t="s">
        <v>325</v>
      </c>
      <c r="AY50" t="s">
        <v>608</v>
      </c>
      <c r="AZ50" t="s">
        <v>138</v>
      </c>
      <c r="BI50" t="s">
        <v>120</v>
      </c>
      <c r="BN50" t="s">
        <v>120</v>
      </c>
      <c r="BO50" t="s">
        <v>120</v>
      </c>
      <c r="BT50" t="s">
        <v>120</v>
      </c>
      <c r="BU50" t="s">
        <v>138</v>
      </c>
      <c r="BV50" t="s">
        <v>138</v>
      </c>
      <c r="BW50" t="s">
        <v>609</v>
      </c>
      <c r="BZ50" t="s">
        <v>355</v>
      </c>
      <c r="CA50">
        <v>1362</v>
      </c>
      <c r="CB50" s="6">
        <v>41694.863888888889</v>
      </c>
      <c r="CC50" t="s">
        <v>610</v>
      </c>
      <c r="CF50" t="s">
        <v>540</v>
      </c>
      <c r="CG50" t="s">
        <v>541</v>
      </c>
      <c r="CY50">
        <f t="shared" si="0"/>
        <v>26.416666666666668</v>
      </c>
      <c r="CZ50">
        <f t="shared" si="1"/>
        <v>0.75</v>
      </c>
      <c r="DA50">
        <f t="shared" si="2"/>
        <v>0.33333333333333331</v>
      </c>
      <c r="DB50">
        <f t="shared" si="3"/>
        <v>0.14285714285714285</v>
      </c>
      <c r="DC50">
        <f t="shared" si="4"/>
        <v>0.5</v>
      </c>
      <c r="DD50">
        <f t="shared" si="5"/>
        <v>0.5</v>
      </c>
      <c r="DE50">
        <f t="shared" si="6"/>
        <v>1</v>
      </c>
      <c r="DF50">
        <f t="shared" si="7"/>
        <v>1</v>
      </c>
      <c r="DG50">
        <f t="shared" si="8"/>
        <v>0.2857142857142857</v>
      </c>
      <c r="DH50">
        <f t="shared" si="9"/>
        <v>2</v>
      </c>
      <c r="DI50">
        <f t="shared" si="10"/>
        <v>1</v>
      </c>
      <c r="DJ50">
        <f t="shared" si="11"/>
        <v>0</v>
      </c>
      <c r="DK50">
        <f t="shared" si="20"/>
        <v>0.66666666666666663</v>
      </c>
      <c r="DL50" s="3">
        <f t="shared" si="13"/>
        <v>0.68154761904761907</v>
      </c>
      <c r="DM50">
        <f t="shared" si="21"/>
        <v>0</v>
      </c>
      <c r="DN50">
        <f t="shared" si="21"/>
        <v>0</v>
      </c>
      <c r="DO50">
        <f t="shared" si="21"/>
        <v>0</v>
      </c>
      <c r="DP50">
        <f t="shared" si="21"/>
        <v>0</v>
      </c>
      <c r="DQ50">
        <f t="shared" si="21"/>
        <v>0</v>
      </c>
      <c r="DR50" s="7">
        <v>1</v>
      </c>
      <c r="DS50">
        <f t="shared" si="15"/>
        <v>0</v>
      </c>
      <c r="DT50">
        <f t="shared" si="16"/>
        <v>0</v>
      </c>
      <c r="DU50" s="8">
        <f t="shared" si="17"/>
        <v>2.5621031746031746</v>
      </c>
    </row>
    <row r="51" spans="1:125" ht="18" customHeight="1">
      <c r="A51" t="s">
        <v>115</v>
      </c>
      <c r="B51" t="s">
        <v>116</v>
      </c>
      <c r="C51" t="s">
        <v>117</v>
      </c>
      <c r="D51" t="s">
        <v>357</v>
      </c>
      <c r="E51" t="s">
        <v>119</v>
      </c>
      <c r="H51" t="s">
        <v>120</v>
      </c>
      <c r="K51" t="s">
        <v>120</v>
      </c>
      <c r="L51" t="s">
        <v>120</v>
      </c>
      <c r="O51" t="s">
        <v>611</v>
      </c>
      <c r="P51" t="s">
        <v>122</v>
      </c>
      <c r="Q51" t="s">
        <v>122</v>
      </c>
      <c r="R51" t="s">
        <v>119</v>
      </c>
      <c r="S51" t="s">
        <v>119</v>
      </c>
      <c r="T51" t="s">
        <v>119</v>
      </c>
      <c r="U51" t="s">
        <v>119</v>
      </c>
      <c r="V51" t="s">
        <v>119</v>
      </c>
      <c r="W51" t="s">
        <v>119</v>
      </c>
      <c r="X51" t="s">
        <v>119</v>
      </c>
      <c r="Y51" t="s">
        <v>119</v>
      </c>
      <c r="Z51" s="1">
        <v>30498</v>
      </c>
      <c r="AA51" s="1">
        <v>40148</v>
      </c>
      <c r="AC51" t="s">
        <v>123</v>
      </c>
      <c r="AD51" t="s">
        <v>138</v>
      </c>
      <c r="AE51" t="s">
        <v>359</v>
      </c>
      <c r="AF51" t="s">
        <v>360</v>
      </c>
      <c r="AH51" t="s">
        <v>159</v>
      </c>
      <c r="AI51" t="s">
        <v>320</v>
      </c>
      <c r="AJ51" t="s">
        <v>360</v>
      </c>
      <c r="AL51" t="s">
        <v>322</v>
      </c>
      <c r="AO51" t="s">
        <v>323</v>
      </c>
      <c r="AR51" t="s">
        <v>324</v>
      </c>
      <c r="AU51" t="s">
        <v>325</v>
      </c>
      <c r="AY51" t="s">
        <v>361</v>
      </c>
      <c r="AZ51" t="s">
        <v>138</v>
      </c>
      <c r="BI51" t="s">
        <v>120</v>
      </c>
      <c r="BN51" t="s">
        <v>120</v>
      </c>
      <c r="BO51" t="s">
        <v>120</v>
      </c>
      <c r="BT51" t="s">
        <v>120</v>
      </c>
      <c r="BU51" t="s">
        <v>138</v>
      </c>
      <c r="BV51" t="s">
        <v>138</v>
      </c>
      <c r="BW51" t="s">
        <v>609</v>
      </c>
      <c r="BZ51" t="s">
        <v>355</v>
      </c>
      <c r="CA51">
        <v>1363</v>
      </c>
      <c r="CB51" s="6">
        <v>41694.863888888889</v>
      </c>
      <c r="CC51" t="s">
        <v>612</v>
      </c>
      <c r="CF51" t="s">
        <v>554</v>
      </c>
      <c r="CG51" t="s">
        <v>541</v>
      </c>
      <c r="CY51">
        <f t="shared" si="0"/>
        <v>26.416666666666668</v>
      </c>
      <c r="CZ51">
        <f t="shared" si="1"/>
        <v>0.75</v>
      </c>
      <c r="DA51">
        <f t="shared" si="2"/>
        <v>0.33333333333333331</v>
      </c>
      <c r="DB51">
        <f t="shared" si="3"/>
        <v>0.14285714285714285</v>
      </c>
      <c r="DC51">
        <f t="shared" si="4"/>
        <v>0.5</v>
      </c>
      <c r="DD51">
        <f t="shared" si="5"/>
        <v>0.5</v>
      </c>
      <c r="DE51">
        <f t="shared" si="6"/>
        <v>1</v>
      </c>
      <c r="DF51">
        <f t="shared" si="7"/>
        <v>1</v>
      </c>
      <c r="DG51">
        <f t="shared" si="8"/>
        <v>0.2857142857142857</v>
      </c>
      <c r="DH51">
        <f t="shared" si="9"/>
        <v>2</v>
      </c>
      <c r="DI51">
        <f t="shared" si="10"/>
        <v>1</v>
      </c>
      <c r="DJ51">
        <f t="shared" si="11"/>
        <v>0</v>
      </c>
      <c r="DK51">
        <f t="shared" si="20"/>
        <v>0.66666666666666663</v>
      </c>
      <c r="DL51" s="3">
        <f t="shared" si="13"/>
        <v>0.68154761904761907</v>
      </c>
      <c r="DM51">
        <f t="shared" si="21"/>
        <v>0</v>
      </c>
      <c r="DN51">
        <f t="shared" si="21"/>
        <v>0</v>
      </c>
      <c r="DO51">
        <f t="shared" si="21"/>
        <v>0</v>
      </c>
      <c r="DP51">
        <f t="shared" si="21"/>
        <v>0</v>
      </c>
      <c r="DQ51">
        <f t="shared" si="21"/>
        <v>0</v>
      </c>
      <c r="DR51" s="7">
        <v>1</v>
      </c>
      <c r="DS51">
        <f t="shared" si="15"/>
        <v>0</v>
      </c>
      <c r="DT51">
        <f t="shared" si="16"/>
        <v>0</v>
      </c>
      <c r="DU51" s="8">
        <f t="shared" si="17"/>
        <v>2.5621031746031746</v>
      </c>
    </row>
    <row r="52" spans="1:125" ht="18" customHeight="1">
      <c r="A52" t="s">
        <v>115</v>
      </c>
      <c r="B52" t="s">
        <v>311</v>
      </c>
      <c r="C52" t="s">
        <v>312</v>
      </c>
      <c r="E52" t="s">
        <v>122</v>
      </c>
      <c r="H52" t="s">
        <v>120</v>
      </c>
      <c r="K52" t="s">
        <v>120</v>
      </c>
      <c r="L52" t="s">
        <v>203</v>
      </c>
      <c r="N52" t="s">
        <v>613</v>
      </c>
      <c r="O52" t="s">
        <v>614</v>
      </c>
      <c r="P52" t="s">
        <v>122</v>
      </c>
      <c r="Q52" t="s">
        <v>122</v>
      </c>
      <c r="R52" t="s">
        <v>122</v>
      </c>
      <c r="S52" t="s">
        <v>122</v>
      </c>
      <c r="T52" t="s">
        <v>122</v>
      </c>
      <c r="U52" t="s">
        <v>122</v>
      </c>
      <c r="V52" t="s">
        <v>122</v>
      </c>
      <c r="W52" t="s">
        <v>122</v>
      </c>
      <c r="X52" t="s">
        <v>122</v>
      </c>
      <c r="Y52" t="s">
        <v>122</v>
      </c>
      <c r="Z52" s="1">
        <v>28795</v>
      </c>
      <c r="AA52" s="1">
        <v>40148</v>
      </c>
      <c r="AC52" t="s">
        <v>587</v>
      </c>
      <c r="AD52" t="s">
        <v>138</v>
      </c>
      <c r="AE52" t="s">
        <v>443</v>
      </c>
      <c r="AF52" t="s">
        <v>533</v>
      </c>
      <c r="AH52" t="s">
        <v>159</v>
      </c>
      <c r="AI52" t="s">
        <v>320</v>
      </c>
      <c r="AJ52" t="s">
        <v>533</v>
      </c>
      <c r="AL52" t="s">
        <v>322</v>
      </c>
      <c r="AM52" t="s">
        <v>533</v>
      </c>
      <c r="AO52" t="s">
        <v>323</v>
      </c>
      <c r="AP52" t="s">
        <v>533</v>
      </c>
      <c r="AR52" t="s">
        <v>324</v>
      </c>
      <c r="AS52" t="s">
        <v>533</v>
      </c>
      <c r="AU52" t="s">
        <v>325</v>
      </c>
      <c r="AV52" t="s">
        <v>533</v>
      </c>
      <c r="AY52" t="s">
        <v>615</v>
      </c>
      <c r="AZ52" t="s">
        <v>129</v>
      </c>
      <c r="BA52">
        <v>10</v>
      </c>
      <c r="BB52" t="s">
        <v>392</v>
      </c>
      <c r="BC52">
        <v>16</v>
      </c>
      <c r="BD52" t="s">
        <v>616</v>
      </c>
      <c r="BE52" t="s">
        <v>617</v>
      </c>
      <c r="BI52" t="s">
        <v>203</v>
      </c>
      <c r="BK52" t="s">
        <v>135</v>
      </c>
      <c r="BL52" t="s">
        <v>535</v>
      </c>
      <c r="BM52" t="s">
        <v>536</v>
      </c>
      <c r="BN52" t="s">
        <v>203</v>
      </c>
      <c r="BO52" t="s">
        <v>203</v>
      </c>
      <c r="BS52" t="s">
        <v>537</v>
      </c>
      <c r="BT52" t="s">
        <v>206</v>
      </c>
      <c r="BU52" t="s">
        <v>207</v>
      </c>
      <c r="BV52" t="s">
        <v>139</v>
      </c>
      <c r="BW52" t="s">
        <v>538</v>
      </c>
      <c r="BZ52" s="6">
        <v>36548</v>
      </c>
      <c r="CA52">
        <v>1364</v>
      </c>
      <c r="CB52" t="s">
        <v>170</v>
      </c>
      <c r="CC52" t="s">
        <v>618</v>
      </c>
      <c r="CF52" t="s">
        <v>554</v>
      </c>
      <c r="CG52" t="s">
        <v>541</v>
      </c>
      <c r="CI52" t="s">
        <v>203</v>
      </c>
      <c r="CJ52" t="s">
        <v>542</v>
      </c>
      <c r="CY52">
        <f t="shared" si="0"/>
        <v>31.083333333333332</v>
      </c>
      <c r="CZ52">
        <f t="shared" si="1"/>
        <v>0.75</v>
      </c>
      <c r="DA52">
        <f t="shared" si="2"/>
        <v>0.33333333333333331</v>
      </c>
      <c r="DB52">
        <f t="shared" si="3"/>
        <v>1</v>
      </c>
      <c r="DC52">
        <f t="shared" si="4"/>
        <v>0.5</v>
      </c>
      <c r="DD52">
        <f t="shared" si="5"/>
        <v>0.5</v>
      </c>
      <c r="DE52">
        <f t="shared" si="6"/>
        <v>1</v>
      </c>
      <c r="DF52">
        <f t="shared" si="7"/>
        <v>1</v>
      </c>
      <c r="DG52">
        <f t="shared" si="8"/>
        <v>0.8571428571428571</v>
      </c>
      <c r="DH52">
        <f t="shared" si="9"/>
        <v>1</v>
      </c>
      <c r="DI52">
        <f t="shared" si="10"/>
        <v>1</v>
      </c>
      <c r="DJ52">
        <f t="shared" si="11"/>
        <v>0</v>
      </c>
      <c r="DK52">
        <f t="shared" si="20"/>
        <v>1</v>
      </c>
      <c r="DL52" s="3">
        <f t="shared" si="13"/>
        <v>0.74503968253968245</v>
      </c>
      <c r="DM52">
        <f t="shared" si="21"/>
        <v>10</v>
      </c>
      <c r="DN52" t="str">
        <f t="shared" si="21"/>
        <v>n/a</v>
      </c>
      <c r="DO52">
        <f t="shared" si="21"/>
        <v>16</v>
      </c>
      <c r="DP52" t="str">
        <f t="shared" si="21"/>
        <v>100 hPa</v>
      </c>
      <c r="DQ52" t="str">
        <f t="shared" si="21"/>
        <v>15 hPa</v>
      </c>
      <c r="DR52" s="7">
        <v>0.8</v>
      </c>
      <c r="DS52">
        <f t="shared" si="15"/>
        <v>1</v>
      </c>
      <c r="DT52" t="str">
        <f t="shared" si="16"/>
        <v>Cloud Feedback, Earth Radiation Budget</v>
      </c>
      <c r="DU52" s="8">
        <f t="shared" si="17"/>
        <v>3.5811507936507931</v>
      </c>
    </row>
    <row r="53" spans="1:125" ht="18" customHeight="1">
      <c r="A53" t="s">
        <v>115</v>
      </c>
      <c r="B53" t="s">
        <v>116</v>
      </c>
      <c r="C53" t="s">
        <v>117</v>
      </c>
      <c r="D53" t="s">
        <v>357</v>
      </c>
      <c r="E53" t="s">
        <v>119</v>
      </c>
      <c r="H53" t="s">
        <v>120</v>
      </c>
      <c r="K53" t="s">
        <v>120</v>
      </c>
      <c r="L53" t="s">
        <v>120</v>
      </c>
      <c r="O53" t="s">
        <v>619</v>
      </c>
      <c r="P53" t="s">
        <v>122</v>
      </c>
      <c r="Q53" t="s">
        <v>122</v>
      </c>
      <c r="R53" t="s">
        <v>119</v>
      </c>
      <c r="S53" t="s">
        <v>119</v>
      </c>
      <c r="T53" t="s">
        <v>119</v>
      </c>
      <c r="U53" t="s">
        <v>119</v>
      </c>
      <c r="V53" t="s">
        <v>119</v>
      </c>
      <c r="W53" t="s">
        <v>119</v>
      </c>
      <c r="X53" t="s">
        <v>119</v>
      </c>
      <c r="Y53" t="s">
        <v>119</v>
      </c>
      <c r="Z53" s="1">
        <v>30498</v>
      </c>
      <c r="AA53" s="1">
        <v>40148</v>
      </c>
      <c r="AC53" t="s">
        <v>123</v>
      </c>
      <c r="AD53" t="s">
        <v>138</v>
      </c>
      <c r="AE53" t="s">
        <v>359</v>
      </c>
      <c r="AF53" t="s">
        <v>360</v>
      </c>
      <c r="AH53" t="s">
        <v>159</v>
      </c>
      <c r="AI53" t="s">
        <v>320</v>
      </c>
      <c r="AJ53" t="s">
        <v>360</v>
      </c>
      <c r="AL53" t="s">
        <v>322</v>
      </c>
      <c r="AO53" t="s">
        <v>323</v>
      </c>
      <c r="AR53" t="s">
        <v>324</v>
      </c>
      <c r="AY53" t="s">
        <v>620</v>
      </c>
      <c r="AZ53" t="s">
        <v>138</v>
      </c>
      <c r="BI53" t="s">
        <v>120</v>
      </c>
      <c r="BN53" t="s">
        <v>120</v>
      </c>
      <c r="BO53" t="s">
        <v>120</v>
      </c>
      <c r="BT53" t="s">
        <v>120</v>
      </c>
      <c r="BU53" t="s">
        <v>138</v>
      </c>
      <c r="BV53" t="s">
        <v>138</v>
      </c>
      <c r="BW53" t="s">
        <v>609</v>
      </c>
      <c r="BZ53" t="s">
        <v>355</v>
      </c>
      <c r="CA53">
        <v>1365</v>
      </c>
      <c r="CB53" s="6">
        <v>41694.863888888889</v>
      </c>
      <c r="CC53" t="s">
        <v>621</v>
      </c>
      <c r="CF53" t="s">
        <v>567</v>
      </c>
      <c r="CG53" t="s">
        <v>541</v>
      </c>
      <c r="CY53">
        <f t="shared" si="0"/>
        <v>26.416666666666668</v>
      </c>
      <c r="CZ53">
        <f t="shared" si="1"/>
        <v>0.75</v>
      </c>
      <c r="DA53">
        <f t="shared" si="2"/>
        <v>0.33333333333333331</v>
      </c>
      <c r="DB53">
        <f t="shared" si="3"/>
        <v>0.14285714285714285</v>
      </c>
      <c r="DC53">
        <f t="shared" si="4"/>
        <v>0.5</v>
      </c>
      <c r="DD53">
        <f t="shared" si="5"/>
        <v>0.5</v>
      </c>
      <c r="DE53">
        <f t="shared" si="6"/>
        <v>1</v>
      </c>
      <c r="DF53">
        <f t="shared" si="7"/>
        <v>1</v>
      </c>
      <c r="DG53">
        <f t="shared" si="8"/>
        <v>0.2857142857142857</v>
      </c>
      <c r="DH53">
        <f t="shared" si="9"/>
        <v>2</v>
      </c>
      <c r="DI53">
        <f t="shared" si="10"/>
        <v>1</v>
      </c>
      <c r="DJ53">
        <f t="shared" si="11"/>
        <v>0</v>
      </c>
      <c r="DK53">
        <f t="shared" si="20"/>
        <v>0.66666666666666663</v>
      </c>
      <c r="DL53" s="3">
        <f t="shared" si="13"/>
        <v>0.68154761904761907</v>
      </c>
      <c r="DM53">
        <f t="shared" si="21"/>
        <v>0</v>
      </c>
      <c r="DN53">
        <f t="shared" si="21"/>
        <v>0</v>
      </c>
      <c r="DO53">
        <f t="shared" si="21"/>
        <v>0</v>
      </c>
      <c r="DP53">
        <f t="shared" si="21"/>
        <v>0</v>
      </c>
      <c r="DQ53">
        <f t="shared" si="21"/>
        <v>0</v>
      </c>
      <c r="DR53" s="7">
        <v>1</v>
      </c>
      <c r="DS53">
        <f t="shared" si="15"/>
        <v>0</v>
      </c>
      <c r="DT53">
        <f t="shared" si="16"/>
        <v>0</v>
      </c>
      <c r="DU53" s="8">
        <f t="shared" si="17"/>
        <v>2.5621031746031746</v>
      </c>
    </row>
    <row r="54" spans="1:125" ht="18" customHeight="1">
      <c r="A54" t="s">
        <v>115</v>
      </c>
      <c r="B54" t="s">
        <v>188</v>
      </c>
      <c r="C54" t="s">
        <v>189</v>
      </c>
      <c r="D54" t="s">
        <v>622</v>
      </c>
      <c r="E54" t="s">
        <v>191</v>
      </c>
      <c r="H54" t="s">
        <v>120</v>
      </c>
      <c r="K54" t="s">
        <v>120</v>
      </c>
      <c r="L54" t="s">
        <v>120</v>
      </c>
      <c r="N54" t="s">
        <v>623</v>
      </c>
      <c r="O54" t="s">
        <v>624</v>
      </c>
      <c r="P54" t="s">
        <v>122</v>
      </c>
      <c r="Q54" t="s">
        <v>122</v>
      </c>
      <c r="R54" t="s">
        <v>122</v>
      </c>
      <c r="S54" t="s">
        <v>122</v>
      </c>
      <c r="T54" t="s">
        <v>191</v>
      </c>
      <c r="U54" t="s">
        <v>191</v>
      </c>
      <c r="V54" t="s">
        <v>191</v>
      </c>
      <c r="W54" t="s">
        <v>191</v>
      </c>
      <c r="X54" t="s">
        <v>191</v>
      </c>
      <c r="Y54" t="s">
        <v>191</v>
      </c>
      <c r="Z54" s="1">
        <v>29952</v>
      </c>
      <c r="AA54" s="1">
        <v>40148</v>
      </c>
      <c r="AC54" t="s">
        <v>564</v>
      </c>
      <c r="AD54" t="s">
        <v>380</v>
      </c>
      <c r="AE54" t="s">
        <v>575</v>
      </c>
      <c r="AF54" t="s">
        <v>573</v>
      </c>
      <c r="AH54" t="s">
        <v>159</v>
      </c>
      <c r="AI54" t="s">
        <v>325</v>
      </c>
      <c r="AJ54" t="s">
        <v>573</v>
      </c>
      <c r="AL54" t="s">
        <v>574</v>
      </c>
      <c r="AM54" t="s">
        <v>573</v>
      </c>
      <c r="AO54" t="s">
        <v>577</v>
      </c>
      <c r="AP54" t="s">
        <v>573</v>
      </c>
      <c r="AR54" t="s">
        <v>625</v>
      </c>
      <c r="AS54" t="s">
        <v>626</v>
      </c>
      <c r="AY54" t="s">
        <v>627</v>
      </c>
      <c r="AZ54" t="s">
        <v>129</v>
      </c>
      <c r="BA54" t="s">
        <v>628</v>
      </c>
      <c r="BB54" t="s">
        <v>392</v>
      </c>
      <c r="BC54" t="s">
        <v>494</v>
      </c>
      <c r="BD54" t="s">
        <v>629</v>
      </c>
      <c r="BE54" t="s">
        <v>629</v>
      </c>
      <c r="BI54" t="s">
        <v>120</v>
      </c>
      <c r="BK54" t="s">
        <v>597</v>
      </c>
      <c r="BL54" t="s">
        <v>535</v>
      </c>
      <c r="BM54" t="s">
        <v>598</v>
      </c>
      <c r="BN54" t="s">
        <v>120</v>
      </c>
      <c r="BO54" t="s">
        <v>120</v>
      </c>
      <c r="BS54" t="s">
        <v>205</v>
      </c>
      <c r="BT54" t="s">
        <v>120</v>
      </c>
      <c r="BU54" t="s">
        <v>207</v>
      </c>
      <c r="BV54" t="s">
        <v>139</v>
      </c>
      <c r="BW54" t="s">
        <v>208</v>
      </c>
      <c r="BZ54" t="s">
        <v>209</v>
      </c>
      <c r="CA54">
        <v>1366</v>
      </c>
      <c r="CB54" t="s">
        <v>170</v>
      </c>
      <c r="CC54" t="s">
        <v>630</v>
      </c>
      <c r="CF54" t="s">
        <v>605</v>
      </c>
      <c r="CG54" t="s">
        <v>541</v>
      </c>
      <c r="CY54">
        <f t="shared" si="0"/>
        <v>27.916666666666668</v>
      </c>
      <c r="CZ54">
        <f t="shared" si="1"/>
        <v>0.75</v>
      </c>
      <c r="DA54">
        <f t="shared" si="2"/>
        <v>0.33333333333333331</v>
      </c>
      <c r="DB54">
        <f t="shared" si="3"/>
        <v>0.8571428571428571</v>
      </c>
      <c r="DC54">
        <f t="shared" si="4"/>
        <v>0.5</v>
      </c>
      <c r="DD54">
        <f t="shared" si="5"/>
        <v>0.5</v>
      </c>
      <c r="DE54">
        <f t="shared" si="6"/>
        <v>1</v>
      </c>
      <c r="DF54">
        <f t="shared" si="7"/>
        <v>1</v>
      </c>
      <c r="DG54">
        <f t="shared" si="8"/>
        <v>0.7142857142857143</v>
      </c>
      <c r="DH54">
        <f t="shared" si="9"/>
        <v>2</v>
      </c>
      <c r="DI54">
        <f t="shared" si="10"/>
        <v>1</v>
      </c>
      <c r="DJ54">
        <f t="shared" si="11"/>
        <v>0</v>
      </c>
      <c r="DK54">
        <f t="shared" si="20"/>
        <v>0.66666666666666663</v>
      </c>
      <c r="DL54" s="3">
        <f t="shared" si="13"/>
        <v>0.7767857142857143</v>
      </c>
      <c r="DM54" t="str">
        <f t="shared" si="21"/>
        <v>0.25 x 0.25 deg</v>
      </c>
      <c r="DN54" t="str">
        <f t="shared" si="21"/>
        <v>n/a</v>
      </c>
      <c r="DO54" t="str">
        <f t="shared" si="21"/>
        <v>daily, monthly</v>
      </c>
      <c r="DP54" t="str">
        <f t="shared" si="21"/>
        <v>tbd</v>
      </c>
      <c r="DQ54" t="str">
        <f t="shared" si="21"/>
        <v>tbd</v>
      </c>
      <c r="DR54" s="7">
        <v>1</v>
      </c>
      <c r="DS54">
        <f t="shared" si="15"/>
        <v>1</v>
      </c>
      <c r="DT54" t="str">
        <f t="shared" si="16"/>
        <v>Cloud Feedback, Climate Modelling</v>
      </c>
      <c r="DU54" s="8">
        <f t="shared" si="17"/>
        <v>3.7073412698412698</v>
      </c>
    </row>
    <row r="55" spans="1:125" ht="18" customHeight="1">
      <c r="A55" t="s">
        <v>115</v>
      </c>
      <c r="B55" t="s">
        <v>188</v>
      </c>
      <c r="C55" t="s">
        <v>189</v>
      </c>
      <c r="D55" t="s">
        <v>631</v>
      </c>
      <c r="E55" t="s">
        <v>191</v>
      </c>
      <c r="H55" t="s">
        <v>120</v>
      </c>
      <c r="K55" t="s">
        <v>120</v>
      </c>
      <c r="L55" t="s">
        <v>120</v>
      </c>
      <c r="N55" t="s">
        <v>632</v>
      </c>
      <c r="O55" t="s">
        <v>633</v>
      </c>
      <c r="P55" t="s">
        <v>191</v>
      </c>
      <c r="Q55" t="s">
        <v>191</v>
      </c>
      <c r="R55" t="s">
        <v>191</v>
      </c>
      <c r="S55" t="s">
        <v>191</v>
      </c>
      <c r="T55" t="s">
        <v>191</v>
      </c>
      <c r="U55" t="s">
        <v>191</v>
      </c>
      <c r="V55" t="s">
        <v>191</v>
      </c>
      <c r="W55" t="s">
        <v>191</v>
      </c>
      <c r="X55" t="s">
        <v>191</v>
      </c>
      <c r="Y55" t="s">
        <v>191</v>
      </c>
      <c r="Z55" s="1">
        <v>37987</v>
      </c>
      <c r="AA55" s="1">
        <v>40878</v>
      </c>
      <c r="AC55" t="s">
        <v>564</v>
      </c>
      <c r="AD55" t="s">
        <v>138</v>
      </c>
      <c r="AE55" t="s">
        <v>634</v>
      </c>
      <c r="AF55" t="s">
        <v>502</v>
      </c>
      <c r="AH55" t="s">
        <v>159</v>
      </c>
      <c r="AI55" t="s">
        <v>501</v>
      </c>
      <c r="AJ55" t="s">
        <v>502</v>
      </c>
      <c r="AY55" t="s">
        <v>635</v>
      </c>
      <c r="AZ55" t="s">
        <v>390</v>
      </c>
      <c r="BA55" t="s">
        <v>636</v>
      </c>
      <c r="BB55" t="s">
        <v>392</v>
      </c>
      <c r="BC55" t="s">
        <v>637</v>
      </c>
      <c r="BD55" t="s">
        <v>638</v>
      </c>
      <c r="BE55" t="s">
        <v>392</v>
      </c>
      <c r="BI55" t="s">
        <v>120</v>
      </c>
      <c r="BK55" t="s">
        <v>501</v>
      </c>
      <c r="BM55" t="s">
        <v>639</v>
      </c>
      <c r="BN55" t="s">
        <v>120</v>
      </c>
      <c r="BO55" t="s">
        <v>120</v>
      </c>
      <c r="BS55" t="s">
        <v>205</v>
      </c>
      <c r="BT55" t="s">
        <v>120</v>
      </c>
      <c r="BU55" t="s">
        <v>207</v>
      </c>
      <c r="BV55" t="s">
        <v>139</v>
      </c>
      <c r="BW55" t="s">
        <v>208</v>
      </c>
      <c r="BZ55" t="s">
        <v>209</v>
      </c>
      <c r="CA55">
        <v>1367</v>
      </c>
      <c r="CB55" t="s">
        <v>170</v>
      </c>
      <c r="CC55" t="s">
        <v>640</v>
      </c>
      <c r="CF55" t="s">
        <v>605</v>
      </c>
      <c r="CG55" t="s">
        <v>541</v>
      </c>
      <c r="CY55">
        <f t="shared" si="0"/>
        <v>7.916666666666667</v>
      </c>
      <c r="CZ55">
        <f t="shared" si="1"/>
        <v>0.75</v>
      </c>
      <c r="DA55">
        <f t="shared" si="2"/>
        <v>0.33333333333333331</v>
      </c>
      <c r="DB55">
        <f t="shared" si="3"/>
        <v>0.8571428571428571</v>
      </c>
      <c r="DC55">
        <f t="shared" si="4"/>
        <v>0.5</v>
      </c>
      <c r="DD55">
        <f t="shared" si="5"/>
        <v>0.5</v>
      </c>
      <c r="DE55">
        <f t="shared" si="6"/>
        <v>1</v>
      </c>
      <c r="DF55">
        <f t="shared" si="7"/>
        <v>1</v>
      </c>
      <c r="DG55">
        <f t="shared" si="8"/>
        <v>0.7142857142857143</v>
      </c>
      <c r="DH55">
        <f t="shared" si="9"/>
        <v>2</v>
      </c>
      <c r="DI55">
        <f t="shared" si="10"/>
        <v>1</v>
      </c>
      <c r="DJ55">
        <f t="shared" si="11"/>
        <v>0</v>
      </c>
      <c r="DK55">
        <f t="shared" si="20"/>
        <v>0.66666666666666663</v>
      </c>
      <c r="DL55" s="3">
        <f t="shared" si="13"/>
        <v>0.7767857142857143</v>
      </c>
      <c r="DM55" t="str">
        <f t="shared" si="21"/>
        <v>0.05 x 0.05 deg</v>
      </c>
      <c r="DN55" t="str">
        <f t="shared" si="21"/>
        <v>n/a</v>
      </c>
      <c r="DO55" t="str">
        <f t="shared" si="21"/>
        <v>hourly, daily, monthly</v>
      </c>
      <c r="DP55" t="str">
        <f t="shared" si="21"/>
        <v>bias: -1.7%, rms: 33.6%</v>
      </c>
      <c r="DQ55" t="str">
        <f t="shared" si="21"/>
        <v>n/a</v>
      </c>
      <c r="DR55" s="7">
        <v>0.6</v>
      </c>
      <c r="DS55">
        <f t="shared" si="15"/>
        <v>1</v>
      </c>
      <c r="DT55" t="str">
        <f t="shared" si="16"/>
        <v>Climate Research, Cloud Physics</v>
      </c>
      <c r="DU55" s="8">
        <f t="shared" si="17"/>
        <v>2.6406746031746033</v>
      </c>
    </row>
    <row r="56" spans="1:125" ht="18" customHeight="1">
      <c r="A56" t="s">
        <v>115</v>
      </c>
      <c r="B56" t="s">
        <v>188</v>
      </c>
      <c r="C56" t="s">
        <v>189</v>
      </c>
      <c r="D56" t="s">
        <v>641</v>
      </c>
      <c r="E56" t="s">
        <v>191</v>
      </c>
      <c r="H56" t="s">
        <v>120</v>
      </c>
      <c r="K56" t="s">
        <v>120</v>
      </c>
      <c r="L56" t="s">
        <v>120</v>
      </c>
      <c r="N56" t="s">
        <v>642</v>
      </c>
      <c r="O56" t="s">
        <v>643</v>
      </c>
      <c r="P56" t="s">
        <v>122</v>
      </c>
      <c r="Q56" t="s">
        <v>122</v>
      </c>
      <c r="R56" t="s">
        <v>122</v>
      </c>
      <c r="S56" t="s">
        <v>122</v>
      </c>
      <c r="T56" t="s">
        <v>191</v>
      </c>
      <c r="U56" t="s">
        <v>191</v>
      </c>
      <c r="V56" t="s">
        <v>191</v>
      </c>
      <c r="W56" t="s">
        <v>191</v>
      </c>
      <c r="X56" t="s">
        <v>191</v>
      </c>
      <c r="Y56" t="s">
        <v>191</v>
      </c>
      <c r="Z56" s="1">
        <v>29952</v>
      </c>
      <c r="AA56" s="1">
        <v>41609</v>
      </c>
      <c r="AC56" t="s">
        <v>547</v>
      </c>
      <c r="AD56" t="s">
        <v>138</v>
      </c>
      <c r="AE56" t="s">
        <v>324</v>
      </c>
      <c r="AF56" t="s">
        <v>573</v>
      </c>
      <c r="AH56" t="s">
        <v>159</v>
      </c>
      <c r="AI56" t="s">
        <v>325</v>
      </c>
      <c r="AJ56" t="s">
        <v>573</v>
      </c>
      <c r="AL56" t="s">
        <v>575</v>
      </c>
      <c r="AM56" t="s">
        <v>573</v>
      </c>
      <c r="AO56" t="s">
        <v>576</v>
      </c>
      <c r="AR56" t="s">
        <v>577</v>
      </c>
      <c r="AU56" t="s">
        <v>318</v>
      </c>
      <c r="AY56" s="10" t="s">
        <v>644</v>
      </c>
      <c r="AZ56" t="s">
        <v>129</v>
      </c>
      <c r="BA56" t="s">
        <v>579</v>
      </c>
      <c r="BC56" t="s">
        <v>461</v>
      </c>
      <c r="BI56" t="s">
        <v>120</v>
      </c>
      <c r="BN56" t="s">
        <v>120</v>
      </c>
      <c r="BO56" t="s">
        <v>120</v>
      </c>
      <c r="BT56" t="s">
        <v>206</v>
      </c>
      <c r="BU56" t="s">
        <v>169</v>
      </c>
      <c r="BV56" t="s">
        <v>139</v>
      </c>
      <c r="BW56" t="s">
        <v>140</v>
      </c>
      <c r="CA56">
        <v>1368</v>
      </c>
      <c r="CB56" t="s">
        <v>170</v>
      </c>
      <c r="CC56" t="s">
        <v>645</v>
      </c>
      <c r="CF56" t="s">
        <v>554</v>
      </c>
      <c r="CG56" t="s">
        <v>541</v>
      </c>
      <c r="CY56">
        <f t="shared" si="0"/>
        <v>31.916666666666668</v>
      </c>
      <c r="CZ56">
        <f t="shared" si="1"/>
        <v>0.75</v>
      </c>
      <c r="DA56">
        <f t="shared" si="2"/>
        <v>0.33333333333333331</v>
      </c>
      <c r="DB56">
        <f t="shared" si="3"/>
        <v>0.42857142857142855</v>
      </c>
      <c r="DC56">
        <f t="shared" si="4"/>
        <v>0.5</v>
      </c>
      <c r="DD56">
        <f t="shared" si="5"/>
        <v>0.5</v>
      </c>
      <c r="DE56">
        <f t="shared" si="6"/>
        <v>1</v>
      </c>
      <c r="DF56">
        <f t="shared" si="7"/>
        <v>1</v>
      </c>
      <c r="DG56">
        <f t="shared" si="8"/>
        <v>0.7142857142857143</v>
      </c>
      <c r="DH56">
        <f t="shared" si="9"/>
        <v>0</v>
      </c>
      <c r="DI56">
        <f t="shared" si="10"/>
        <v>1</v>
      </c>
      <c r="DJ56">
        <f t="shared" si="11"/>
        <v>0</v>
      </c>
      <c r="DK56">
        <f t="shared" si="20"/>
        <v>0.66666666666666663</v>
      </c>
      <c r="DL56" s="3">
        <f t="shared" si="13"/>
        <v>0.57440476190476197</v>
      </c>
      <c r="DM56" t="str">
        <f t="shared" si="21"/>
        <v>0.25 x 0.25</v>
      </c>
      <c r="DN56">
        <f t="shared" si="21"/>
        <v>0</v>
      </c>
      <c r="DO56" t="str">
        <f t="shared" si="21"/>
        <v>daily and monthly</v>
      </c>
      <c r="DP56">
        <f t="shared" si="21"/>
        <v>0</v>
      </c>
      <c r="DQ56">
        <f t="shared" si="21"/>
        <v>0</v>
      </c>
      <c r="DR56" s="7">
        <v>0.6</v>
      </c>
      <c r="DS56">
        <f t="shared" si="15"/>
        <v>1</v>
      </c>
      <c r="DT56" t="str">
        <f t="shared" si="16"/>
        <v>Cloud Feedback, Radiation Budget Studies, Energy And Water Cycle</v>
      </c>
      <c r="DU56" s="8">
        <f t="shared" si="17"/>
        <v>3.2382936507936511</v>
      </c>
    </row>
    <row r="57" spans="1:125" ht="18" customHeight="1">
      <c r="A57" t="s">
        <v>367</v>
      </c>
      <c r="B57" t="s">
        <v>188</v>
      </c>
      <c r="C57" t="s">
        <v>189</v>
      </c>
      <c r="D57" t="s">
        <v>641</v>
      </c>
      <c r="E57" t="s">
        <v>191</v>
      </c>
      <c r="H57" t="s">
        <v>120</v>
      </c>
      <c r="K57" t="s">
        <v>120</v>
      </c>
      <c r="L57" t="s">
        <v>120</v>
      </c>
      <c r="N57" t="s">
        <v>642</v>
      </c>
      <c r="O57" t="s">
        <v>646</v>
      </c>
      <c r="P57" t="s">
        <v>122</v>
      </c>
      <c r="Q57" t="s">
        <v>122</v>
      </c>
      <c r="R57" t="s">
        <v>191</v>
      </c>
      <c r="S57" t="s">
        <v>122</v>
      </c>
      <c r="T57" t="s">
        <v>191</v>
      </c>
      <c r="U57" t="s">
        <v>191</v>
      </c>
      <c r="V57" t="s">
        <v>191</v>
      </c>
      <c r="W57" t="s">
        <v>191</v>
      </c>
      <c r="X57" t="s">
        <v>191</v>
      </c>
      <c r="Y57" t="s">
        <v>191</v>
      </c>
      <c r="Z57" s="1">
        <v>29952</v>
      </c>
      <c r="AA57" s="1">
        <v>42339</v>
      </c>
      <c r="AC57" t="s">
        <v>532</v>
      </c>
      <c r="AD57" t="s">
        <v>138</v>
      </c>
      <c r="AE57" t="s">
        <v>324</v>
      </c>
      <c r="AF57" t="s">
        <v>573</v>
      </c>
      <c r="AH57" t="s">
        <v>159</v>
      </c>
      <c r="AI57" t="s">
        <v>325</v>
      </c>
      <c r="AJ57" t="s">
        <v>573</v>
      </c>
      <c r="AL57" t="s">
        <v>575</v>
      </c>
      <c r="AM57" t="s">
        <v>573</v>
      </c>
      <c r="AO57" t="s">
        <v>576</v>
      </c>
      <c r="AR57" t="s">
        <v>577</v>
      </c>
      <c r="AU57" t="s">
        <v>318</v>
      </c>
      <c r="AY57" t="s">
        <v>647</v>
      </c>
      <c r="AZ57" t="s">
        <v>129</v>
      </c>
      <c r="BA57" t="s">
        <v>579</v>
      </c>
      <c r="BC57" t="s">
        <v>461</v>
      </c>
      <c r="BI57" t="s">
        <v>120</v>
      </c>
      <c r="BN57" t="s">
        <v>120</v>
      </c>
      <c r="BO57" t="s">
        <v>120</v>
      </c>
      <c r="BT57" t="s">
        <v>206</v>
      </c>
      <c r="BU57" t="s">
        <v>138</v>
      </c>
      <c r="BV57" t="s">
        <v>139</v>
      </c>
      <c r="CA57">
        <v>1369</v>
      </c>
      <c r="CB57" t="s">
        <v>170</v>
      </c>
      <c r="CC57" t="s">
        <v>648</v>
      </c>
      <c r="CF57" t="s">
        <v>554</v>
      </c>
      <c r="CG57" t="s">
        <v>541</v>
      </c>
      <c r="CY57">
        <f t="shared" si="0"/>
        <v>33.916666666666664</v>
      </c>
      <c r="CZ57">
        <f t="shared" si="1"/>
        <v>0.75</v>
      </c>
      <c r="DA57">
        <f t="shared" si="2"/>
        <v>0.33333333333333331</v>
      </c>
      <c r="DB57">
        <f t="shared" si="3"/>
        <v>0.42857142857142855</v>
      </c>
      <c r="DC57">
        <f t="shared" si="4"/>
        <v>0.5</v>
      </c>
      <c r="DD57">
        <f t="shared" si="5"/>
        <v>0.5</v>
      </c>
      <c r="DE57">
        <f t="shared" si="6"/>
        <v>1</v>
      </c>
      <c r="DF57">
        <f t="shared" si="7"/>
        <v>1</v>
      </c>
      <c r="DG57">
        <f t="shared" si="8"/>
        <v>0.42857142857142855</v>
      </c>
      <c r="DH57">
        <f t="shared" si="9"/>
        <v>0</v>
      </c>
      <c r="DI57">
        <f t="shared" si="10"/>
        <v>1</v>
      </c>
      <c r="DJ57">
        <f t="shared" si="11"/>
        <v>0</v>
      </c>
      <c r="DK57">
        <f t="shared" si="20"/>
        <v>0.66666666666666663</v>
      </c>
      <c r="DL57" s="3">
        <f t="shared" si="13"/>
        <v>0.55059523809523814</v>
      </c>
      <c r="DM57" t="str">
        <f t="shared" si="21"/>
        <v>0.25 x 0.25</v>
      </c>
      <c r="DN57">
        <f t="shared" si="21"/>
        <v>0</v>
      </c>
      <c r="DO57" t="str">
        <f t="shared" si="21"/>
        <v>daily and monthly</v>
      </c>
      <c r="DP57">
        <f t="shared" si="21"/>
        <v>0</v>
      </c>
      <c r="DQ57">
        <f t="shared" si="21"/>
        <v>0</v>
      </c>
      <c r="DR57" s="7">
        <v>0.6</v>
      </c>
      <c r="DS57">
        <f t="shared" si="15"/>
        <v>1</v>
      </c>
      <c r="DT57" t="str">
        <f t="shared" si="16"/>
        <v>Cloud Feedback, Radiation Budget Studies, Energy And Water Cycle</v>
      </c>
      <c r="DU57" s="8">
        <f t="shared" si="17"/>
        <v>3.2811507936507938</v>
      </c>
    </row>
    <row r="58" spans="1:125" ht="18" customHeight="1">
      <c r="A58" t="s">
        <v>367</v>
      </c>
      <c r="B58" t="s">
        <v>188</v>
      </c>
      <c r="C58" t="s">
        <v>189</v>
      </c>
      <c r="D58" t="s">
        <v>649</v>
      </c>
      <c r="E58" t="s">
        <v>191</v>
      </c>
      <c r="H58" t="s">
        <v>120</v>
      </c>
      <c r="K58" t="s">
        <v>120</v>
      </c>
      <c r="L58" t="s">
        <v>120</v>
      </c>
      <c r="N58" t="s">
        <v>642</v>
      </c>
      <c r="O58" t="s">
        <v>650</v>
      </c>
      <c r="P58" t="s">
        <v>122</v>
      </c>
      <c r="Q58" t="s">
        <v>122</v>
      </c>
      <c r="R58" t="s">
        <v>191</v>
      </c>
      <c r="S58" t="s">
        <v>122</v>
      </c>
      <c r="T58" t="s">
        <v>191</v>
      </c>
      <c r="U58" t="s">
        <v>191</v>
      </c>
      <c r="V58" t="s">
        <v>191</v>
      </c>
      <c r="W58" t="s">
        <v>191</v>
      </c>
      <c r="X58" t="s">
        <v>191</v>
      </c>
      <c r="Y58" t="s">
        <v>191</v>
      </c>
      <c r="Z58" s="1">
        <v>29952</v>
      </c>
      <c r="AA58" s="1">
        <v>41609</v>
      </c>
      <c r="AC58" t="s">
        <v>532</v>
      </c>
      <c r="AD58" t="s">
        <v>138</v>
      </c>
      <c r="AE58" t="s">
        <v>324</v>
      </c>
      <c r="AF58" t="s">
        <v>573</v>
      </c>
      <c r="AH58" t="s">
        <v>159</v>
      </c>
      <c r="AI58" t="s">
        <v>325</v>
      </c>
      <c r="AJ58" t="s">
        <v>573</v>
      </c>
      <c r="AL58" t="s">
        <v>575</v>
      </c>
      <c r="AM58" t="s">
        <v>573</v>
      </c>
      <c r="AO58" t="s">
        <v>576</v>
      </c>
      <c r="AR58" t="s">
        <v>577</v>
      </c>
      <c r="AU58" t="s">
        <v>318</v>
      </c>
      <c r="AY58" t="s">
        <v>647</v>
      </c>
      <c r="AZ58" t="s">
        <v>129</v>
      </c>
      <c r="BA58" t="s">
        <v>579</v>
      </c>
      <c r="BC58" t="s">
        <v>461</v>
      </c>
      <c r="BD58">
        <v>25</v>
      </c>
      <c r="BE58">
        <v>10</v>
      </c>
      <c r="BI58" t="s">
        <v>120</v>
      </c>
      <c r="BN58" t="s">
        <v>120</v>
      </c>
      <c r="BO58" t="s">
        <v>120</v>
      </c>
      <c r="BT58" t="s">
        <v>206</v>
      </c>
      <c r="BU58" t="s">
        <v>138</v>
      </c>
      <c r="BV58" t="s">
        <v>139</v>
      </c>
      <c r="CA58">
        <v>1370</v>
      </c>
      <c r="CB58" t="s">
        <v>170</v>
      </c>
      <c r="CC58" t="s">
        <v>651</v>
      </c>
      <c r="CF58" t="s">
        <v>605</v>
      </c>
      <c r="CG58" t="s">
        <v>541</v>
      </c>
      <c r="CY58">
        <f t="shared" si="0"/>
        <v>31.916666666666668</v>
      </c>
      <c r="CZ58">
        <f t="shared" si="1"/>
        <v>0.75</v>
      </c>
      <c r="DA58">
        <f t="shared" si="2"/>
        <v>0.33333333333333331</v>
      </c>
      <c r="DB58">
        <f t="shared" si="3"/>
        <v>0.7142857142857143</v>
      </c>
      <c r="DC58">
        <f t="shared" si="4"/>
        <v>0.5</v>
      </c>
      <c r="DD58">
        <f t="shared" si="5"/>
        <v>0.5</v>
      </c>
      <c r="DE58">
        <f t="shared" si="6"/>
        <v>1</v>
      </c>
      <c r="DF58">
        <f t="shared" si="7"/>
        <v>1</v>
      </c>
      <c r="DG58">
        <f t="shared" si="8"/>
        <v>0.42857142857142855</v>
      </c>
      <c r="DH58">
        <f t="shared" si="9"/>
        <v>0</v>
      </c>
      <c r="DI58">
        <f t="shared" si="10"/>
        <v>1</v>
      </c>
      <c r="DJ58">
        <f t="shared" si="11"/>
        <v>0</v>
      </c>
      <c r="DL58" s="3">
        <f t="shared" si="13"/>
        <v>0.51884920634920639</v>
      </c>
      <c r="DM58" t="str">
        <f>BA58</f>
        <v>0.25 x 0.25</v>
      </c>
      <c r="DN58">
        <f>BB58</f>
        <v>0</v>
      </c>
      <c r="DP58">
        <f>BD58</f>
        <v>25</v>
      </c>
      <c r="DQ58">
        <f>BE58</f>
        <v>10</v>
      </c>
      <c r="DR58" s="7">
        <v>0.6</v>
      </c>
      <c r="DS58">
        <f t="shared" si="15"/>
        <v>1</v>
      </c>
      <c r="DT58" t="str">
        <f t="shared" si="16"/>
        <v>Cloud Feedback, Radiation Budget Studies, Energy And Water Cycle</v>
      </c>
      <c r="DU58" s="8">
        <f t="shared" si="17"/>
        <v>3.1827380952380953</v>
      </c>
    </row>
    <row r="59" spans="1:125" ht="18" customHeight="1">
      <c r="A59" t="s">
        <v>367</v>
      </c>
      <c r="B59" t="s">
        <v>188</v>
      </c>
      <c r="C59" t="s">
        <v>189</v>
      </c>
      <c r="D59" t="s">
        <v>652</v>
      </c>
      <c r="E59" t="s">
        <v>191</v>
      </c>
      <c r="H59" t="s">
        <v>120</v>
      </c>
      <c r="K59" t="s">
        <v>120</v>
      </c>
      <c r="L59" t="s">
        <v>120</v>
      </c>
      <c r="N59" t="s">
        <v>642</v>
      </c>
      <c r="O59" t="s">
        <v>653</v>
      </c>
      <c r="P59" t="s">
        <v>122</v>
      </c>
      <c r="Q59" t="s">
        <v>122</v>
      </c>
      <c r="R59" t="s">
        <v>191</v>
      </c>
      <c r="S59" t="s">
        <v>122</v>
      </c>
      <c r="T59" t="s">
        <v>191</v>
      </c>
      <c r="U59" t="s">
        <v>191</v>
      </c>
      <c r="V59" t="s">
        <v>191</v>
      </c>
      <c r="W59" t="s">
        <v>191</v>
      </c>
      <c r="X59" t="s">
        <v>191</v>
      </c>
      <c r="Y59" t="s">
        <v>191</v>
      </c>
      <c r="Z59" s="1">
        <v>29952</v>
      </c>
      <c r="AA59" s="1">
        <v>42339</v>
      </c>
      <c r="AC59" t="s">
        <v>532</v>
      </c>
      <c r="AD59" t="s">
        <v>138</v>
      </c>
      <c r="AE59" t="s">
        <v>324</v>
      </c>
      <c r="AF59" t="s">
        <v>573</v>
      </c>
      <c r="AH59" t="s">
        <v>159</v>
      </c>
      <c r="AI59" t="s">
        <v>325</v>
      </c>
      <c r="AJ59" t="s">
        <v>573</v>
      </c>
      <c r="AL59" t="s">
        <v>575</v>
      </c>
      <c r="AM59" t="s">
        <v>573</v>
      </c>
      <c r="AO59" t="s">
        <v>576</v>
      </c>
      <c r="AR59" t="s">
        <v>577</v>
      </c>
      <c r="AU59" t="s">
        <v>318</v>
      </c>
      <c r="AY59" t="s">
        <v>647</v>
      </c>
      <c r="AZ59" t="s">
        <v>129</v>
      </c>
      <c r="BA59" t="s">
        <v>579</v>
      </c>
      <c r="BC59" t="s">
        <v>461</v>
      </c>
      <c r="BI59" t="s">
        <v>120</v>
      </c>
      <c r="BN59" t="s">
        <v>120</v>
      </c>
      <c r="BO59" t="s">
        <v>120</v>
      </c>
      <c r="BT59" t="s">
        <v>206</v>
      </c>
      <c r="BU59" t="s">
        <v>138</v>
      </c>
      <c r="BV59" t="s">
        <v>139</v>
      </c>
      <c r="CA59">
        <v>1371</v>
      </c>
      <c r="CB59" t="s">
        <v>170</v>
      </c>
      <c r="CC59" t="s">
        <v>654</v>
      </c>
      <c r="CF59" t="s">
        <v>605</v>
      </c>
      <c r="CG59" t="s">
        <v>541</v>
      </c>
      <c r="CY59">
        <f t="shared" si="0"/>
        <v>33.916666666666664</v>
      </c>
      <c r="CZ59">
        <f t="shared" si="1"/>
        <v>0.75</v>
      </c>
      <c r="DA59">
        <f t="shared" si="2"/>
        <v>0.33333333333333331</v>
      </c>
      <c r="DB59">
        <f t="shared" si="3"/>
        <v>0.42857142857142855</v>
      </c>
      <c r="DC59">
        <f t="shared" si="4"/>
        <v>0.5</v>
      </c>
      <c r="DD59">
        <f t="shared" si="5"/>
        <v>0.5</v>
      </c>
      <c r="DE59">
        <f t="shared" si="6"/>
        <v>1</v>
      </c>
      <c r="DF59">
        <f t="shared" si="7"/>
        <v>1</v>
      </c>
      <c r="DG59">
        <f t="shared" si="8"/>
        <v>0.42857142857142855</v>
      </c>
      <c r="DH59">
        <f t="shared" si="9"/>
        <v>0</v>
      </c>
      <c r="DI59">
        <f t="shared" si="10"/>
        <v>1</v>
      </c>
      <c r="DJ59">
        <f t="shared" si="11"/>
        <v>0</v>
      </c>
      <c r="DK59">
        <f t="shared" ref="DK59:DK75" si="23">(COUNTIF(U59,"*")+COUNTIF(W59,"*")+COUNTIF(BO59,"y*"))/3</f>
        <v>0.66666666666666663</v>
      </c>
      <c r="DL59" s="3">
        <f t="shared" si="13"/>
        <v>0.55059523809523814</v>
      </c>
      <c r="DM59" t="str">
        <f t="shared" ref="DM59:DQ75" si="24">BA59</f>
        <v>0.25 x 0.25</v>
      </c>
      <c r="DN59">
        <f t="shared" si="24"/>
        <v>0</v>
      </c>
      <c r="DO59" t="str">
        <f t="shared" si="24"/>
        <v>daily and monthly</v>
      </c>
      <c r="DP59">
        <f t="shared" si="24"/>
        <v>0</v>
      </c>
      <c r="DQ59">
        <f t="shared" si="24"/>
        <v>0</v>
      </c>
      <c r="DR59" s="7">
        <v>0.4</v>
      </c>
      <c r="DS59">
        <f t="shared" si="15"/>
        <v>1</v>
      </c>
      <c r="DT59" t="str">
        <f t="shared" si="16"/>
        <v>Cloud Feedback, Radiation Budget Studies, Energy And Water Cycle</v>
      </c>
      <c r="DU59" s="8">
        <f t="shared" si="17"/>
        <v>3.0811507936507936</v>
      </c>
    </row>
    <row r="60" spans="1:125" ht="18" customHeight="1">
      <c r="A60" t="s">
        <v>367</v>
      </c>
      <c r="B60" t="s">
        <v>188</v>
      </c>
      <c r="C60" t="s">
        <v>189</v>
      </c>
      <c r="D60" t="s">
        <v>655</v>
      </c>
      <c r="E60" t="s">
        <v>191</v>
      </c>
      <c r="H60" t="s">
        <v>120</v>
      </c>
      <c r="K60" t="s">
        <v>120</v>
      </c>
      <c r="L60" t="s">
        <v>120</v>
      </c>
      <c r="N60" t="s">
        <v>642</v>
      </c>
      <c r="O60" t="s">
        <v>656</v>
      </c>
      <c r="P60" t="s">
        <v>122</v>
      </c>
      <c r="Q60" t="s">
        <v>122</v>
      </c>
      <c r="R60" t="s">
        <v>191</v>
      </c>
      <c r="S60" t="s">
        <v>122</v>
      </c>
      <c r="T60" t="s">
        <v>191</v>
      </c>
      <c r="U60" t="s">
        <v>191</v>
      </c>
      <c r="V60" t="s">
        <v>191</v>
      </c>
      <c r="W60" t="s">
        <v>191</v>
      </c>
      <c r="X60" t="s">
        <v>191</v>
      </c>
      <c r="Y60" t="s">
        <v>191</v>
      </c>
      <c r="Z60" s="1">
        <v>29952</v>
      </c>
      <c r="AA60" s="1">
        <v>41609</v>
      </c>
      <c r="AC60" t="s">
        <v>532</v>
      </c>
      <c r="AD60" t="s">
        <v>138</v>
      </c>
      <c r="AE60" t="s">
        <v>324</v>
      </c>
      <c r="AF60" t="s">
        <v>573</v>
      </c>
      <c r="AH60" t="s">
        <v>159</v>
      </c>
      <c r="AI60" t="s">
        <v>325</v>
      </c>
      <c r="AJ60" t="s">
        <v>573</v>
      </c>
      <c r="AL60" t="s">
        <v>575</v>
      </c>
      <c r="AM60" t="s">
        <v>573</v>
      </c>
      <c r="AO60" t="s">
        <v>576</v>
      </c>
      <c r="AR60" t="s">
        <v>577</v>
      </c>
      <c r="AU60" t="s">
        <v>318</v>
      </c>
      <c r="AY60" t="s">
        <v>647</v>
      </c>
      <c r="AZ60" t="s">
        <v>129</v>
      </c>
      <c r="BA60" t="s">
        <v>579</v>
      </c>
      <c r="BC60" t="s">
        <v>461</v>
      </c>
      <c r="BI60" t="s">
        <v>120</v>
      </c>
      <c r="BN60" t="s">
        <v>120</v>
      </c>
      <c r="BO60" t="s">
        <v>120</v>
      </c>
      <c r="BT60" t="s">
        <v>206</v>
      </c>
      <c r="BU60" t="s">
        <v>138</v>
      </c>
      <c r="BV60" t="s">
        <v>139</v>
      </c>
      <c r="CA60">
        <v>1372</v>
      </c>
      <c r="CB60" t="s">
        <v>170</v>
      </c>
      <c r="CC60" t="s">
        <v>657</v>
      </c>
      <c r="CF60" t="s">
        <v>605</v>
      </c>
      <c r="CG60" t="s">
        <v>541</v>
      </c>
      <c r="CY60">
        <f t="shared" si="0"/>
        <v>31.916666666666668</v>
      </c>
      <c r="CZ60">
        <f t="shared" si="1"/>
        <v>0.75</v>
      </c>
      <c r="DA60">
        <f t="shared" si="2"/>
        <v>0.33333333333333331</v>
      </c>
      <c r="DB60">
        <f t="shared" si="3"/>
        <v>0.42857142857142855</v>
      </c>
      <c r="DC60">
        <f t="shared" si="4"/>
        <v>0.5</v>
      </c>
      <c r="DD60">
        <f t="shared" si="5"/>
        <v>0.5</v>
      </c>
      <c r="DE60">
        <f t="shared" si="6"/>
        <v>1</v>
      </c>
      <c r="DF60">
        <f t="shared" si="7"/>
        <v>1</v>
      </c>
      <c r="DG60">
        <f t="shared" si="8"/>
        <v>0.42857142857142855</v>
      </c>
      <c r="DH60">
        <f t="shared" si="9"/>
        <v>0</v>
      </c>
      <c r="DI60">
        <f t="shared" si="10"/>
        <v>1</v>
      </c>
      <c r="DJ60">
        <f t="shared" si="11"/>
        <v>0</v>
      </c>
      <c r="DK60">
        <f t="shared" si="23"/>
        <v>0.66666666666666663</v>
      </c>
      <c r="DL60" s="3">
        <f t="shared" si="13"/>
        <v>0.55059523809523814</v>
      </c>
      <c r="DM60" t="str">
        <f t="shared" si="24"/>
        <v>0.25 x 0.25</v>
      </c>
      <c r="DN60">
        <f t="shared" si="24"/>
        <v>0</v>
      </c>
      <c r="DO60" t="str">
        <f t="shared" si="24"/>
        <v>daily and monthly</v>
      </c>
      <c r="DP60">
        <f t="shared" si="24"/>
        <v>0</v>
      </c>
      <c r="DQ60">
        <f t="shared" si="24"/>
        <v>0</v>
      </c>
      <c r="DR60" s="7">
        <v>0.4</v>
      </c>
      <c r="DS60">
        <f t="shared" si="15"/>
        <v>1</v>
      </c>
      <c r="DT60" t="str">
        <f t="shared" si="16"/>
        <v>Cloud Feedback, Radiation Budget Studies, Energy And Water Cycle</v>
      </c>
      <c r="DU60" s="8">
        <f t="shared" si="17"/>
        <v>3.0144841269841272</v>
      </c>
    </row>
    <row r="61" spans="1:125" ht="18" customHeight="1">
      <c r="A61" t="s">
        <v>367</v>
      </c>
      <c r="B61" t="s">
        <v>188</v>
      </c>
      <c r="C61" t="s">
        <v>189</v>
      </c>
      <c r="D61" t="s">
        <v>658</v>
      </c>
      <c r="E61" t="s">
        <v>191</v>
      </c>
      <c r="H61" t="s">
        <v>120</v>
      </c>
      <c r="K61" t="s">
        <v>120</v>
      </c>
      <c r="L61" t="s">
        <v>120</v>
      </c>
      <c r="N61" t="s">
        <v>642</v>
      </c>
      <c r="O61" t="s">
        <v>659</v>
      </c>
      <c r="P61" t="s">
        <v>122</v>
      </c>
      <c r="Q61" t="s">
        <v>122</v>
      </c>
      <c r="R61" t="s">
        <v>191</v>
      </c>
      <c r="S61" t="s">
        <v>122</v>
      </c>
      <c r="T61" t="s">
        <v>191</v>
      </c>
      <c r="U61" t="s">
        <v>191</v>
      </c>
      <c r="V61" t="s">
        <v>191</v>
      </c>
      <c r="W61" t="s">
        <v>191</v>
      </c>
      <c r="X61" t="s">
        <v>191</v>
      </c>
      <c r="Y61" t="s">
        <v>191</v>
      </c>
      <c r="Z61" s="1">
        <v>29952</v>
      </c>
      <c r="AA61" s="1">
        <v>42339</v>
      </c>
      <c r="AC61" t="s">
        <v>532</v>
      </c>
      <c r="AD61" t="s">
        <v>138</v>
      </c>
      <c r="AE61" t="s">
        <v>324</v>
      </c>
      <c r="AF61" t="s">
        <v>573</v>
      </c>
      <c r="AH61" t="s">
        <v>159</v>
      </c>
      <c r="AI61" t="s">
        <v>325</v>
      </c>
      <c r="AJ61" t="s">
        <v>573</v>
      </c>
      <c r="AL61" t="s">
        <v>575</v>
      </c>
      <c r="AM61" t="s">
        <v>573</v>
      </c>
      <c r="AO61" t="s">
        <v>576</v>
      </c>
      <c r="AR61" t="s">
        <v>577</v>
      </c>
      <c r="AU61" t="s">
        <v>318</v>
      </c>
      <c r="AY61" t="s">
        <v>647</v>
      </c>
      <c r="AZ61" t="s">
        <v>129</v>
      </c>
      <c r="BA61" t="s">
        <v>579</v>
      </c>
      <c r="BC61" t="s">
        <v>461</v>
      </c>
      <c r="BI61" t="s">
        <v>120</v>
      </c>
      <c r="BN61" t="s">
        <v>120</v>
      </c>
      <c r="BO61" t="s">
        <v>120</v>
      </c>
      <c r="BT61" t="s">
        <v>206</v>
      </c>
      <c r="BU61" t="s">
        <v>138</v>
      </c>
      <c r="BV61" t="s">
        <v>139</v>
      </c>
      <c r="CA61">
        <v>1373</v>
      </c>
      <c r="CB61" t="s">
        <v>170</v>
      </c>
      <c r="CC61" t="s">
        <v>660</v>
      </c>
      <c r="CF61" t="s">
        <v>605</v>
      </c>
      <c r="CG61" t="s">
        <v>541</v>
      </c>
      <c r="CY61">
        <f t="shared" si="0"/>
        <v>33.916666666666664</v>
      </c>
      <c r="CZ61">
        <f t="shared" si="1"/>
        <v>0.75</v>
      </c>
      <c r="DA61">
        <f t="shared" si="2"/>
        <v>0.33333333333333331</v>
      </c>
      <c r="DB61">
        <f t="shared" si="3"/>
        <v>0.42857142857142855</v>
      </c>
      <c r="DC61">
        <f t="shared" si="4"/>
        <v>0.5</v>
      </c>
      <c r="DD61">
        <f t="shared" si="5"/>
        <v>0.5</v>
      </c>
      <c r="DE61">
        <f t="shared" si="6"/>
        <v>1</v>
      </c>
      <c r="DF61">
        <f t="shared" si="7"/>
        <v>1</v>
      </c>
      <c r="DG61">
        <f t="shared" si="8"/>
        <v>0.42857142857142855</v>
      </c>
      <c r="DH61">
        <f t="shared" si="9"/>
        <v>0</v>
      </c>
      <c r="DI61">
        <f t="shared" si="10"/>
        <v>1</v>
      </c>
      <c r="DJ61">
        <f t="shared" si="11"/>
        <v>0</v>
      </c>
      <c r="DK61">
        <f t="shared" si="23"/>
        <v>0.66666666666666663</v>
      </c>
      <c r="DL61" s="3">
        <f t="shared" si="13"/>
        <v>0.55059523809523814</v>
      </c>
      <c r="DM61" t="str">
        <f t="shared" si="24"/>
        <v>0.25 x 0.25</v>
      </c>
      <c r="DN61">
        <f t="shared" si="24"/>
        <v>0</v>
      </c>
      <c r="DO61" t="str">
        <f t="shared" si="24"/>
        <v>daily and monthly</v>
      </c>
      <c r="DP61">
        <f t="shared" si="24"/>
        <v>0</v>
      </c>
      <c r="DQ61">
        <f t="shared" si="24"/>
        <v>0</v>
      </c>
      <c r="DR61" s="7">
        <v>0.8</v>
      </c>
      <c r="DS61">
        <f t="shared" si="15"/>
        <v>1</v>
      </c>
      <c r="DT61" t="str">
        <f t="shared" si="16"/>
        <v>Cloud Feedback, Radiation Budget Studies, Energy And Water Cycle</v>
      </c>
      <c r="DU61" s="8">
        <f t="shared" si="17"/>
        <v>3.4811507936507935</v>
      </c>
    </row>
    <row r="62" spans="1:125" ht="18" customHeight="1">
      <c r="A62" t="s">
        <v>115</v>
      </c>
      <c r="B62" t="s">
        <v>188</v>
      </c>
      <c r="C62" t="s">
        <v>189</v>
      </c>
      <c r="D62" t="s">
        <v>661</v>
      </c>
      <c r="E62" t="s">
        <v>191</v>
      </c>
      <c r="H62" t="s">
        <v>120</v>
      </c>
      <c r="K62" t="s">
        <v>120</v>
      </c>
      <c r="L62" t="s">
        <v>120</v>
      </c>
      <c r="N62" t="s">
        <v>642</v>
      </c>
      <c r="O62" t="s">
        <v>662</v>
      </c>
      <c r="P62" t="s">
        <v>122</v>
      </c>
      <c r="Q62" t="s">
        <v>122</v>
      </c>
      <c r="R62" t="s">
        <v>122</v>
      </c>
      <c r="S62" t="s">
        <v>122</v>
      </c>
      <c r="T62" t="s">
        <v>191</v>
      </c>
      <c r="U62" t="s">
        <v>191</v>
      </c>
      <c r="V62" t="s">
        <v>191</v>
      </c>
      <c r="W62" t="s">
        <v>191</v>
      </c>
      <c r="X62" t="s">
        <v>191</v>
      </c>
      <c r="Y62" t="s">
        <v>191</v>
      </c>
      <c r="Z62" s="1">
        <v>30682</v>
      </c>
      <c r="AA62" s="1">
        <v>40148</v>
      </c>
      <c r="AC62" t="s">
        <v>532</v>
      </c>
      <c r="AD62" t="s">
        <v>138</v>
      </c>
      <c r="AE62" t="s">
        <v>324</v>
      </c>
      <c r="AF62" t="s">
        <v>607</v>
      </c>
      <c r="AH62" t="s">
        <v>159</v>
      </c>
      <c r="AI62" t="s">
        <v>325</v>
      </c>
      <c r="AJ62" t="s">
        <v>607</v>
      </c>
      <c r="AL62" t="s">
        <v>574</v>
      </c>
      <c r="AM62" t="s">
        <v>607</v>
      </c>
      <c r="AO62" t="s">
        <v>575</v>
      </c>
      <c r="AP62" t="s">
        <v>607</v>
      </c>
      <c r="AR62" t="s">
        <v>577</v>
      </c>
      <c r="AS62" t="s">
        <v>607</v>
      </c>
      <c r="AU62" t="s">
        <v>318</v>
      </c>
      <c r="AV62" t="s">
        <v>607</v>
      </c>
      <c r="AY62" t="s">
        <v>663</v>
      </c>
      <c r="AZ62" t="s">
        <v>129</v>
      </c>
      <c r="BA62" t="s">
        <v>579</v>
      </c>
      <c r="BC62" t="s">
        <v>461</v>
      </c>
      <c r="BD62" s="13">
        <v>0.2</v>
      </c>
      <c r="BE62" s="13">
        <v>0.05</v>
      </c>
      <c r="BI62" t="s">
        <v>120</v>
      </c>
      <c r="BN62" t="s">
        <v>120</v>
      </c>
      <c r="BO62" t="s">
        <v>120</v>
      </c>
      <c r="BS62" t="s">
        <v>189</v>
      </c>
      <c r="BT62" t="s">
        <v>206</v>
      </c>
      <c r="BU62" t="s">
        <v>207</v>
      </c>
      <c r="BV62" t="s">
        <v>139</v>
      </c>
      <c r="BW62" t="s">
        <v>140</v>
      </c>
      <c r="CA62">
        <v>1374</v>
      </c>
      <c r="CB62" t="s">
        <v>170</v>
      </c>
      <c r="CC62" t="s">
        <v>664</v>
      </c>
      <c r="CF62" t="s">
        <v>540</v>
      </c>
      <c r="CG62" t="s">
        <v>541</v>
      </c>
      <c r="CY62">
        <f t="shared" si="0"/>
        <v>25.916666666666668</v>
      </c>
      <c r="CZ62">
        <f t="shared" si="1"/>
        <v>0.75</v>
      </c>
      <c r="DA62">
        <f t="shared" si="2"/>
        <v>0.33333333333333331</v>
      </c>
      <c r="DB62">
        <f t="shared" si="3"/>
        <v>0.7142857142857143</v>
      </c>
      <c r="DC62">
        <f t="shared" si="4"/>
        <v>0.5</v>
      </c>
      <c r="DD62">
        <f t="shared" si="5"/>
        <v>0.5</v>
      </c>
      <c r="DE62">
        <f t="shared" si="6"/>
        <v>1</v>
      </c>
      <c r="DF62">
        <f t="shared" si="7"/>
        <v>1</v>
      </c>
      <c r="DG62">
        <f t="shared" si="8"/>
        <v>0.8571428571428571</v>
      </c>
      <c r="DH62">
        <f t="shared" si="9"/>
        <v>0</v>
      </c>
      <c r="DI62">
        <f t="shared" si="10"/>
        <v>1</v>
      </c>
      <c r="DJ62">
        <f t="shared" si="11"/>
        <v>0</v>
      </c>
      <c r="DK62">
        <f t="shared" si="23"/>
        <v>0.66666666666666663</v>
      </c>
      <c r="DL62" s="3">
        <f t="shared" si="13"/>
        <v>0.61011904761904756</v>
      </c>
      <c r="DM62" t="str">
        <f t="shared" si="24"/>
        <v>0.25 x 0.25</v>
      </c>
      <c r="DN62">
        <f t="shared" si="24"/>
        <v>0</v>
      </c>
      <c r="DO62" t="str">
        <f t="shared" si="24"/>
        <v>daily and monthly</v>
      </c>
      <c r="DP62">
        <f t="shared" si="24"/>
        <v>0.2</v>
      </c>
      <c r="DQ62">
        <f t="shared" si="24"/>
        <v>0.05</v>
      </c>
      <c r="DR62" s="7">
        <v>0.4</v>
      </c>
      <c r="DS62">
        <f t="shared" ref="DS62:DS132" si="25">COUNTIF(N62,"*")</f>
        <v>1</v>
      </c>
      <c r="DT62" t="str">
        <f t="shared" si="16"/>
        <v>Cloud Feedback, Radiation Budget Studies, Energy And Water Cycle</v>
      </c>
      <c r="DU62" s="8">
        <f t="shared" ref="DU62:DU125" si="26">SUM(CY62/30,DL62,DR62,DS62)</f>
        <v>2.8740079365079363</v>
      </c>
    </row>
    <row r="63" spans="1:125" ht="18" customHeight="1">
      <c r="A63" t="s">
        <v>115</v>
      </c>
      <c r="B63" t="s">
        <v>311</v>
      </c>
      <c r="C63" t="s">
        <v>312</v>
      </c>
      <c r="E63" t="s">
        <v>122</v>
      </c>
      <c r="H63" t="s">
        <v>120</v>
      </c>
      <c r="K63" t="s">
        <v>120</v>
      </c>
      <c r="L63" t="s">
        <v>203</v>
      </c>
      <c r="N63" t="s">
        <v>665</v>
      </c>
      <c r="O63" t="s">
        <v>666</v>
      </c>
      <c r="P63" t="s">
        <v>122</v>
      </c>
      <c r="Q63" t="s">
        <v>122</v>
      </c>
      <c r="R63" t="s">
        <v>122</v>
      </c>
      <c r="S63" t="s">
        <v>122</v>
      </c>
      <c r="T63" t="s">
        <v>122</v>
      </c>
      <c r="U63" t="s">
        <v>122</v>
      </c>
      <c r="V63" t="s">
        <v>122</v>
      </c>
      <c r="W63" t="s">
        <v>122</v>
      </c>
      <c r="X63" t="s">
        <v>122</v>
      </c>
      <c r="Y63" t="s">
        <v>122</v>
      </c>
      <c r="Z63" s="1">
        <v>28795</v>
      </c>
      <c r="AA63" s="1">
        <v>40148</v>
      </c>
      <c r="AC63" t="s">
        <v>547</v>
      </c>
      <c r="AD63" t="s">
        <v>486</v>
      </c>
      <c r="AE63" t="s">
        <v>443</v>
      </c>
      <c r="AF63" t="s">
        <v>533</v>
      </c>
      <c r="AH63" t="s">
        <v>159</v>
      </c>
      <c r="AI63" t="s">
        <v>320</v>
      </c>
      <c r="AJ63" t="s">
        <v>533</v>
      </c>
      <c r="AL63" t="s">
        <v>322</v>
      </c>
      <c r="AM63" t="s">
        <v>533</v>
      </c>
      <c r="AO63" t="s">
        <v>323</v>
      </c>
      <c r="AP63" t="s">
        <v>533</v>
      </c>
      <c r="AR63" t="s">
        <v>324</v>
      </c>
      <c r="AS63" t="s">
        <v>533</v>
      </c>
      <c r="AU63" t="s">
        <v>325</v>
      </c>
      <c r="AV63" t="s">
        <v>533</v>
      </c>
      <c r="AY63" t="s">
        <v>615</v>
      </c>
      <c r="AZ63" t="s">
        <v>129</v>
      </c>
      <c r="BA63">
        <v>10</v>
      </c>
      <c r="BB63" t="s">
        <v>392</v>
      </c>
      <c r="BC63">
        <v>16</v>
      </c>
      <c r="BD63" t="s">
        <v>667</v>
      </c>
      <c r="BE63" t="s">
        <v>668</v>
      </c>
      <c r="BI63" t="s">
        <v>203</v>
      </c>
      <c r="BK63" t="s">
        <v>135</v>
      </c>
      <c r="BL63" t="s">
        <v>535</v>
      </c>
      <c r="BM63" t="s">
        <v>536</v>
      </c>
      <c r="BN63" t="s">
        <v>203</v>
      </c>
      <c r="BO63" t="s">
        <v>203</v>
      </c>
      <c r="BS63" t="s">
        <v>537</v>
      </c>
      <c r="BT63" t="s">
        <v>206</v>
      </c>
      <c r="BU63" t="s">
        <v>207</v>
      </c>
      <c r="BV63" t="s">
        <v>139</v>
      </c>
      <c r="BW63" t="s">
        <v>538</v>
      </c>
      <c r="BZ63">
        <v>24</v>
      </c>
      <c r="CA63" s="6">
        <v>37900</v>
      </c>
      <c r="CB63" t="s">
        <v>170</v>
      </c>
      <c r="CC63" t="s">
        <v>669</v>
      </c>
      <c r="CF63" t="s">
        <v>554</v>
      </c>
      <c r="CG63" t="s">
        <v>541</v>
      </c>
      <c r="CI63" t="s">
        <v>203</v>
      </c>
      <c r="CJ63" t="s">
        <v>542</v>
      </c>
      <c r="CY63">
        <f t="shared" si="0"/>
        <v>31.083333333333332</v>
      </c>
      <c r="CZ63">
        <f t="shared" si="1"/>
        <v>0.75</v>
      </c>
      <c r="DA63">
        <f t="shared" si="2"/>
        <v>0.33333333333333331</v>
      </c>
      <c r="DB63">
        <f t="shared" si="3"/>
        <v>1</v>
      </c>
      <c r="DC63">
        <f t="shared" si="4"/>
        <v>0.5</v>
      </c>
      <c r="DD63">
        <f t="shared" si="5"/>
        <v>0.5</v>
      </c>
      <c r="DE63">
        <f t="shared" si="6"/>
        <v>1</v>
      </c>
      <c r="DF63">
        <f t="shared" si="7"/>
        <v>1</v>
      </c>
      <c r="DG63">
        <f t="shared" si="8"/>
        <v>0.8571428571428571</v>
      </c>
      <c r="DH63">
        <f t="shared" si="9"/>
        <v>1</v>
      </c>
      <c r="DI63">
        <f t="shared" si="10"/>
        <v>1</v>
      </c>
      <c r="DJ63">
        <f t="shared" si="11"/>
        <v>0</v>
      </c>
      <c r="DK63">
        <f t="shared" si="23"/>
        <v>1</v>
      </c>
      <c r="DL63" s="3">
        <f t="shared" si="13"/>
        <v>0.74503968253968245</v>
      </c>
      <c r="DM63">
        <f t="shared" si="24"/>
        <v>10</v>
      </c>
      <c r="DN63" t="str">
        <f t="shared" si="24"/>
        <v>n/a</v>
      </c>
      <c r="DO63">
        <f t="shared" si="24"/>
        <v>16</v>
      </c>
      <c r="DP63" t="str">
        <f t="shared" si="24"/>
        <v>5K</v>
      </c>
      <c r="DQ63" t="str">
        <f t="shared" si="24"/>
        <v>1K</v>
      </c>
      <c r="DR63" s="7">
        <v>0.4</v>
      </c>
      <c r="DS63">
        <f t="shared" si="25"/>
        <v>1</v>
      </c>
      <c r="DT63" t="str">
        <f t="shared" si="16"/>
        <v>Cloud Trends And Cloud Feedbacks</v>
      </c>
      <c r="DU63" s="8">
        <f t="shared" si="26"/>
        <v>3.1811507936507932</v>
      </c>
    </row>
    <row r="64" spans="1:125" ht="18" customHeight="1">
      <c r="A64" t="s">
        <v>115</v>
      </c>
      <c r="B64" t="s">
        <v>188</v>
      </c>
      <c r="C64" t="s">
        <v>189</v>
      </c>
      <c r="D64" t="s">
        <v>670</v>
      </c>
      <c r="E64" t="s">
        <v>191</v>
      </c>
      <c r="H64" t="s">
        <v>120</v>
      </c>
      <c r="K64" t="s">
        <v>120</v>
      </c>
      <c r="L64" t="s">
        <v>120</v>
      </c>
      <c r="N64" t="s">
        <v>642</v>
      </c>
      <c r="O64" t="s">
        <v>671</v>
      </c>
      <c r="P64" t="s">
        <v>122</v>
      </c>
      <c r="Q64" t="s">
        <v>122</v>
      </c>
      <c r="R64" t="s">
        <v>122</v>
      </c>
      <c r="S64" t="s">
        <v>122</v>
      </c>
      <c r="T64" t="s">
        <v>191</v>
      </c>
      <c r="U64" t="s">
        <v>191</v>
      </c>
      <c r="V64" t="s">
        <v>191</v>
      </c>
      <c r="W64" t="s">
        <v>191</v>
      </c>
      <c r="X64" t="s">
        <v>191</v>
      </c>
      <c r="Y64" t="s">
        <v>191</v>
      </c>
      <c r="Z64" s="1">
        <v>30682</v>
      </c>
      <c r="AA64" s="1">
        <v>40148</v>
      </c>
      <c r="AC64" t="s">
        <v>587</v>
      </c>
      <c r="AD64" t="s">
        <v>672</v>
      </c>
      <c r="AE64" t="s">
        <v>324</v>
      </c>
      <c r="AF64" t="s">
        <v>607</v>
      </c>
      <c r="AH64" t="s">
        <v>159</v>
      </c>
      <c r="AI64" t="s">
        <v>325</v>
      </c>
      <c r="AJ64" t="s">
        <v>607</v>
      </c>
      <c r="AL64" t="s">
        <v>574</v>
      </c>
      <c r="AM64" t="s">
        <v>607</v>
      </c>
      <c r="AO64" t="s">
        <v>575</v>
      </c>
      <c r="AP64" t="s">
        <v>607</v>
      </c>
      <c r="AY64" s="10" t="s">
        <v>673</v>
      </c>
      <c r="AZ64" t="s">
        <v>129</v>
      </c>
      <c r="BA64" t="s">
        <v>579</v>
      </c>
      <c r="BC64" t="s">
        <v>461</v>
      </c>
      <c r="BD64" t="s">
        <v>674</v>
      </c>
      <c r="BE64" t="s">
        <v>675</v>
      </c>
      <c r="BI64" t="s">
        <v>120</v>
      </c>
      <c r="BN64" t="s">
        <v>120</v>
      </c>
      <c r="BO64" t="s">
        <v>120</v>
      </c>
      <c r="BS64" t="s">
        <v>189</v>
      </c>
      <c r="BT64" t="s">
        <v>206</v>
      </c>
      <c r="BU64" t="s">
        <v>207</v>
      </c>
      <c r="BV64" t="s">
        <v>139</v>
      </c>
      <c r="BW64" t="s">
        <v>140</v>
      </c>
      <c r="CA64">
        <v>1376</v>
      </c>
      <c r="CB64" t="s">
        <v>170</v>
      </c>
      <c r="CC64" t="s">
        <v>676</v>
      </c>
      <c r="CF64" t="s">
        <v>554</v>
      </c>
      <c r="CG64" t="s">
        <v>541</v>
      </c>
      <c r="CY64">
        <f t="shared" si="0"/>
        <v>25.916666666666668</v>
      </c>
      <c r="CZ64">
        <f t="shared" si="1"/>
        <v>0.75</v>
      </c>
      <c r="DA64">
        <f t="shared" si="2"/>
        <v>0.33333333333333331</v>
      </c>
      <c r="DB64">
        <f t="shared" si="3"/>
        <v>0.7142857142857143</v>
      </c>
      <c r="DC64">
        <f t="shared" si="4"/>
        <v>0.5</v>
      </c>
      <c r="DD64">
        <f t="shared" si="5"/>
        <v>0.5</v>
      </c>
      <c r="DE64">
        <f t="shared" si="6"/>
        <v>1</v>
      </c>
      <c r="DF64">
        <f t="shared" si="7"/>
        <v>1</v>
      </c>
      <c r="DG64">
        <f t="shared" si="8"/>
        <v>0.8571428571428571</v>
      </c>
      <c r="DH64">
        <f t="shared" si="9"/>
        <v>0</v>
      </c>
      <c r="DI64">
        <f t="shared" si="10"/>
        <v>1</v>
      </c>
      <c r="DJ64">
        <f t="shared" si="11"/>
        <v>0</v>
      </c>
      <c r="DK64">
        <f t="shared" si="23"/>
        <v>0.66666666666666663</v>
      </c>
      <c r="DL64" s="3">
        <f t="shared" si="13"/>
        <v>0.61011904761904756</v>
      </c>
      <c r="DM64" t="str">
        <f t="shared" si="24"/>
        <v>0.25 x 0.25</v>
      </c>
      <c r="DN64">
        <f t="shared" si="24"/>
        <v>0</v>
      </c>
      <c r="DO64" t="str">
        <f t="shared" si="24"/>
        <v>daily and monthly</v>
      </c>
      <c r="DP64" t="str">
        <f t="shared" si="24"/>
        <v>60 hPa</v>
      </c>
      <c r="DQ64" t="str">
        <f t="shared" si="24"/>
        <v>30 hPa</v>
      </c>
      <c r="DR64" s="7">
        <v>0.4</v>
      </c>
      <c r="DS64">
        <f t="shared" si="25"/>
        <v>1</v>
      </c>
      <c r="DT64" t="str">
        <f t="shared" si="16"/>
        <v>Cloud Feedback, Radiation Budget Studies, Energy And Water Cycle</v>
      </c>
      <c r="DU64" s="8">
        <f t="shared" si="26"/>
        <v>2.8740079365079363</v>
      </c>
    </row>
    <row r="65" spans="1:125" ht="18" customHeight="1">
      <c r="A65" t="s">
        <v>115</v>
      </c>
      <c r="B65" t="s">
        <v>188</v>
      </c>
      <c r="C65" t="s">
        <v>189</v>
      </c>
      <c r="D65" t="s">
        <v>677</v>
      </c>
      <c r="E65" t="s">
        <v>191</v>
      </c>
      <c r="H65" t="s">
        <v>120</v>
      </c>
      <c r="K65" t="s">
        <v>120</v>
      </c>
      <c r="L65" t="s">
        <v>120</v>
      </c>
      <c r="N65" t="s">
        <v>678</v>
      </c>
      <c r="O65" t="s">
        <v>679</v>
      </c>
      <c r="P65" t="s">
        <v>191</v>
      </c>
      <c r="Q65" t="s">
        <v>191</v>
      </c>
      <c r="R65" t="s">
        <v>191</v>
      </c>
      <c r="S65" t="s">
        <v>191</v>
      </c>
      <c r="T65" t="s">
        <v>191</v>
      </c>
      <c r="U65" t="s">
        <v>191</v>
      </c>
      <c r="V65" t="s">
        <v>191</v>
      </c>
      <c r="W65" t="s">
        <v>191</v>
      </c>
      <c r="X65" t="s">
        <v>191</v>
      </c>
      <c r="Y65" t="s">
        <v>191</v>
      </c>
      <c r="Z65" s="1">
        <v>30317</v>
      </c>
      <c r="AA65" s="1">
        <v>42339</v>
      </c>
      <c r="AC65" t="s">
        <v>532</v>
      </c>
      <c r="AD65" t="s">
        <v>380</v>
      </c>
      <c r="AE65" t="s">
        <v>383</v>
      </c>
      <c r="AF65" t="s">
        <v>382</v>
      </c>
      <c r="AH65" t="s">
        <v>159</v>
      </c>
      <c r="AI65" t="s">
        <v>384</v>
      </c>
      <c r="AJ65" t="s">
        <v>382</v>
      </c>
      <c r="AL65" t="s">
        <v>385</v>
      </c>
      <c r="AM65" t="s">
        <v>382</v>
      </c>
      <c r="AO65" t="s">
        <v>386</v>
      </c>
      <c r="AP65" t="s">
        <v>382</v>
      </c>
      <c r="AR65" t="s">
        <v>680</v>
      </c>
      <c r="AS65" t="s">
        <v>382</v>
      </c>
      <c r="AU65" t="s">
        <v>387</v>
      </c>
      <c r="AV65" t="s">
        <v>382</v>
      </c>
      <c r="AY65" s="10" t="s">
        <v>681</v>
      </c>
      <c r="AZ65" t="s">
        <v>390</v>
      </c>
      <c r="BA65" t="s">
        <v>636</v>
      </c>
      <c r="BB65" t="s">
        <v>392</v>
      </c>
      <c r="BC65" t="s">
        <v>682</v>
      </c>
      <c r="BI65" t="s">
        <v>120</v>
      </c>
      <c r="BN65" t="s">
        <v>120</v>
      </c>
      <c r="BO65" t="s">
        <v>120</v>
      </c>
      <c r="BS65" t="s">
        <v>189</v>
      </c>
      <c r="BT65" t="s">
        <v>206</v>
      </c>
      <c r="BU65" t="s">
        <v>207</v>
      </c>
      <c r="BV65" t="s">
        <v>139</v>
      </c>
      <c r="BW65" t="s">
        <v>208</v>
      </c>
      <c r="CA65">
        <v>1377</v>
      </c>
      <c r="CB65" t="s">
        <v>170</v>
      </c>
      <c r="CC65" t="s">
        <v>683</v>
      </c>
      <c r="CF65" t="s">
        <v>540</v>
      </c>
      <c r="CG65" t="s">
        <v>541</v>
      </c>
      <c r="CY65">
        <f t="shared" si="0"/>
        <v>32.916666666666664</v>
      </c>
      <c r="CZ65">
        <f t="shared" si="1"/>
        <v>0.75</v>
      </c>
      <c r="DA65">
        <f t="shared" si="2"/>
        <v>0.33333333333333331</v>
      </c>
      <c r="DB65">
        <f t="shared" si="3"/>
        <v>0.5714285714285714</v>
      </c>
      <c r="DC65">
        <f t="shared" si="4"/>
        <v>0.5</v>
      </c>
      <c r="DD65">
        <f t="shared" si="5"/>
        <v>0.5</v>
      </c>
      <c r="DE65">
        <f t="shared" si="6"/>
        <v>1</v>
      </c>
      <c r="DF65">
        <f t="shared" si="7"/>
        <v>1</v>
      </c>
      <c r="DG65">
        <f t="shared" si="8"/>
        <v>0.8571428571428571</v>
      </c>
      <c r="DH65">
        <f t="shared" si="9"/>
        <v>0</v>
      </c>
      <c r="DI65">
        <f t="shared" si="10"/>
        <v>1</v>
      </c>
      <c r="DJ65">
        <f t="shared" si="11"/>
        <v>0</v>
      </c>
      <c r="DK65">
        <f t="shared" si="23"/>
        <v>0.66666666666666663</v>
      </c>
      <c r="DL65" s="3">
        <f t="shared" si="13"/>
        <v>0.5982142857142857</v>
      </c>
      <c r="DM65" t="str">
        <f t="shared" si="24"/>
        <v>0.05 x 0.05 deg</v>
      </c>
      <c r="DN65" t="str">
        <f t="shared" si="24"/>
        <v>n/a</v>
      </c>
      <c r="DO65" t="str">
        <f t="shared" si="24"/>
        <v>hourly, daily and monthly</v>
      </c>
      <c r="DP65">
        <f t="shared" si="24"/>
        <v>0</v>
      </c>
      <c r="DQ65">
        <f t="shared" si="24"/>
        <v>0</v>
      </c>
      <c r="DR65" s="7">
        <v>0.8</v>
      </c>
      <c r="DS65">
        <f t="shared" si="25"/>
        <v>1</v>
      </c>
      <c r="DT65" t="str">
        <f t="shared" si="16"/>
        <v>Cloud Feedback, Radiation  Budget Studies, Energy &amp; Water Cycle</v>
      </c>
      <c r="DU65" s="8">
        <f t="shared" si="26"/>
        <v>3.4954365079365077</v>
      </c>
    </row>
    <row r="66" spans="1:125" ht="18" customHeight="1">
      <c r="A66" t="s">
        <v>367</v>
      </c>
      <c r="B66" t="s">
        <v>188</v>
      </c>
      <c r="C66" t="s">
        <v>189</v>
      </c>
      <c r="E66" t="s">
        <v>684</v>
      </c>
      <c r="H66" t="s">
        <v>120</v>
      </c>
      <c r="K66" t="s">
        <v>120</v>
      </c>
      <c r="L66" t="s">
        <v>120</v>
      </c>
      <c r="N66" t="s">
        <v>571</v>
      </c>
      <c r="O66" t="s">
        <v>685</v>
      </c>
      <c r="P66" t="s">
        <v>686</v>
      </c>
      <c r="Q66" t="s">
        <v>138</v>
      </c>
      <c r="R66" t="s">
        <v>138</v>
      </c>
      <c r="S66" t="s">
        <v>138</v>
      </c>
      <c r="T66" t="s">
        <v>686</v>
      </c>
      <c r="U66" t="s">
        <v>138</v>
      </c>
      <c r="V66" t="s">
        <v>138</v>
      </c>
      <c r="W66" t="s">
        <v>138</v>
      </c>
      <c r="X66" t="s">
        <v>138</v>
      </c>
      <c r="Y66" t="s">
        <v>138</v>
      </c>
      <c r="Z66" s="1">
        <v>29952</v>
      </c>
      <c r="AA66" s="1">
        <v>41974</v>
      </c>
      <c r="AC66" t="s">
        <v>532</v>
      </c>
      <c r="AD66" t="s">
        <v>138</v>
      </c>
      <c r="AE66" t="s">
        <v>324</v>
      </c>
      <c r="AF66" t="s">
        <v>573</v>
      </c>
      <c r="AH66" t="s">
        <v>159</v>
      </c>
      <c r="AI66" t="s">
        <v>325</v>
      </c>
      <c r="AJ66" t="s">
        <v>573</v>
      </c>
      <c r="AL66" t="s">
        <v>574</v>
      </c>
      <c r="AM66" t="s">
        <v>573</v>
      </c>
      <c r="AO66" t="s">
        <v>575</v>
      </c>
      <c r="AP66" t="s">
        <v>573</v>
      </c>
      <c r="AR66" t="s">
        <v>576</v>
      </c>
      <c r="AU66" t="s">
        <v>577</v>
      </c>
      <c r="AY66" s="10" t="s">
        <v>687</v>
      </c>
      <c r="AZ66" t="s">
        <v>129</v>
      </c>
      <c r="BA66" t="s">
        <v>688</v>
      </c>
      <c r="BC66" t="s">
        <v>461</v>
      </c>
      <c r="BD66" t="s">
        <v>689</v>
      </c>
      <c r="BE66" t="s">
        <v>581</v>
      </c>
      <c r="BI66" t="s">
        <v>120</v>
      </c>
      <c r="BN66" t="s">
        <v>120</v>
      </c>
      <c r="BO66" t="s">
        <v>120</v>
      </c>
      <c r="BT66" t="s">
        <v>120</v>
      </c>
      <c r="BU66" t="s">
        <v>138</v>
      </c>
      <c r="BV66" t="s">
        <v>139</v>
      </c>
      <c r="CA66">
        <v>1378</v>
      </c>
      <c r="CB66" t="s">
        <v>170</v>
      </c>
      <c r="CC66" t="s">
        <v>690</v>
      </c>
      <c r="CF66" t="s">
        <v>540</v>
      </c>
      <c r="CG66" t="s">
        <v>541</v>
      </c>
      <c r="CY66">
        <f t="shared" si="0"/>
        <v>32.916666666666664</v>
      </c>
      <c r="CZ66">
        <f t="shared" si="1"/>
        <v>0.75</v>
      </c>
      <c r="DA66">
        <f t="shared" si="2"/>
        <v>0.33333333333333331</v>
      </c>
      <c r="DB66">
        <f t="shared" si="3"/>
        <v>0.7142857142857143</v>
      </c>
      <c r="DC66">
        <f t="shared" si="4"/>
        <v>0.5</v>
      </c>
      <c r="DD66">
        <f t="shared" si="5"/>
        <v>0.5</v>
      </c>
      <c r="DE66">
        <f t="shared" si="6"/>
        <v>1</v>
      </c>
      <c r="DF66">
        <f t="shared" si="7"/>
        <v>1</v>
      </c>
      <c r="DG66">
        <f t="shared" si="8"/>
        <v>0.2857142857142857</v>
      </c>
      <c r="DH66">
        <f t="shared" si="9"/>
        <v>0</v>
      </c>
      <c r="DI66">
        <f t="shared" si="10"/>
        <v>1</v>
      </c>
      <c r="DJ66">
        <f t="shared" si="11"/>
        <v>0</v>
      </c>
      <c r="DK66">
        <f t="shared" si="23"/>
        <v>0.66666666666666663</v>
      </c>
      <c r="DL66" s="3">
        <f t="shared" si="13"/>
        <v>0.5625</v>
      </c>
      <c r="DM66" t="str">
        <f t="shared" si="24"/>
        <v>0.5 x 0.5</v>
      </c>
      <c r="DN66">
        <f t="shared" si="24"/>
        <v>0</v>
      </c>
      <c r="DO66" t="str">
        <f t="shared" si="24"/>
        <v>daily and monthly</v>
      </c>
      <c r="DP66" t="str">
        <f t="shared" si="24"/>
        <v>20% bias</v>
      </c>
      <c r="DQ66" t="str">
        <f t="shared" si="24"/>
        <v>5% per decade</v>
      </c>
      <c r="DR66" s="7">
        <v>0.8</v>
      </c>
      <c r="DS66">
        <f t="shared" si="25"/>
        <v>1</v>
      </c>
      <c r="DT66" t="str">
        <f t="shared" si="16"/>
        <v>Cloud Feedback, Radiation Budget Studies; Energy And Water Cycle</v>
      </c>
      <c r="DU66" s="8">
        <f t="shared" si="26"/>
        <v>3.4597222222222221</v>
      </c>
    </row>
    <row r="67" spans="1:125" ht="18" customHeight="1">
      <c r="A67" t="s">
        <v>115</v>
      </c>
      <c r="B67" t="s">
        <v>188</v>
      </c>
      <c r="C67" t="s">
        <v>189</v>
      </c>
      <c r="D67" t="s">
        <v>691</v>
      </c>
      <c r="E67" t="s">
        <v>684</v>
      </c>
      <c r="H67" t="s">
        <v>120</v>
      </c>
      <c r="K67" t="s">
        <v>120</v>
      </c>
      <c r="L67" t="s">
        <v>120</v>
      </c>
      <c r="N67" t="s">
        <v>571</v>
      </c>
      <c r="O67" t="s">
        <v>692</v>
      </c>
      <c r="P67" t="s">
        <v>686</v>
      </c>
      <c r="Q67" t="s">
        <v>122</v>
      </c>
      <c r="R67" t="s">
        <v>684</v>
      </c>
      <c r="S67" t="s">
        <v>122</v>
      </c>
      <c r="T67" t="s">
        <v>686</v>
      </c>
      <c r="U67" t="s">
        <v>138</v>
      </c>
      <c r="V67" t="s">
        <v>138</v>
      </c>
      <c r="W67" t="s">
        <v>138</v>
      </c>
      <c r="X67" t="s">
        <v>138</v>
      </c>
      <c r="Y67" t="s">
        <v>138</v>
      </c>
      <c r="Z67" s="1">
        <v>37591</v>
      </c>
      <c r="AA67" s="1">
        <v>41974</v>
      </c>
      <c r="AC67" t="s">
        <v>532</v>
      </c>
      <c r="AD67" t="s">
        <v>138</v>
      </c>
      <c r="AE67" t="s">
        <v>324</v>
      </c>
      <c r="AF67" t="s">
        <v>573</v>
      </c>
      <c r="AH67" t="s">
        <v>159</v>
      </c>
      <c r="AI67" t="s">
        <v>325</v>
      </c>
      <c r="AJ67" t="s">
        <v>573</v>
      </c>
      <c r="AL67" t="s">
        <v>574</v>
      </c>
      <c r="AM67" t="s">
        <v>573</v>
      </c>
      <c r="AO67" t="s">
        <v>575</v>
      </c>
      <c r="AP67" t="s">
        <v>573</v>
      </c>
      <c r="AR67" t="s">
        <v>576</v>
      </c>
      <c r="AU67" t="s">
        <v>577</v>
      </c>
      <c r="AY67" s="10" t="s">
        <v>687</v>
      </c>
      <c r="AZ67" t="s">
        <v>129</v>
      </c>
      <c r="BA67" t="s">
        <v>688</v>
      </c>
      <c r="BB67" t="s">
        <v>209</v>
      </c>
      <c r="BC67" t="s">
        <v>461</v>
      </c>
      <c r="BD67" t="s">
        <v>689</v>
      </c>
      <c r="BE67" t="s">
        <v>581</v>
      </c>
      <c r="BI67" t="s">
        <v>120</v>
      </c>
      <c r="BL67" t="s">
        <v>535</v>
      </c>
      <c r="BN67" t="s">
        <v>120</v>
      </c>
      <c r="BO67" t="s">
        <v>120</v>
      </c>
      <c r="BS67" t="s">
        <v>189</v>
      </c>
      <c r="BT67" t="s">
        <v>206</v>
      </c>
      <c r="BU67" t="s">
        <v>169</v>
      </c>
      <c r="BV67" t="s">
        <v>139</v>
      </c>
      <c r="BW67" t="s">
        <v>140</v>
      </c>
      <c r="CA67">
        <v>1379</v>
      </c>
      <c r="CB67" t="s">
        <v>170</v>
      </c>
      <c r="CC67" t="s">
        <v>693</v>
      </c>
      <c r="CF67" t="s">
        <v>540</v>
      </c>
      <c r="CG67" t="s">
        <v>541</v>
      </c>
      <c r="CK67" t="s">
        <v>694</v>
      </c>
      <c r="CY67">
        <f t="shared" si="0"/>
        <v>12</v>
      </c>
      <c r="CZ67">
        <f t="shared" si="1"/>
        <v>0.75</v>
      </c>
      <c r="DA67">
        <f t="shared" si="2"/>
        <v>0.33333333333333331</v>
      </c>
      <c r="DB67">
        <f t="shared" si="3"/>
        <v>0.8571428571428571</v>
      </c>
      <c r="DC67">
        <f t="shared" si="4"/>
        <v>0.5</v>
      </c>
      <c r="DD67">
        <f t="shared" si="5"/>
        <v>0.5</v>
      </c>
      <c r="DE67">
        <f t="shared" si="6"/>
        <v>1</v>
      </c>
      <c r="DF67">
        <f t="shared" si="7"/>
        <v>1</v>
      </c>
      <c r="DG67">
        <f t="shared" si="8"/>
        <v>0.8571428571428571</v>
      </c>
      <c r="DH67">
        <f t="shared" si="9"/>
        <v>0</v>
      </c>
      <c r="DI67">
        <f t="shared" si="10"/>
        <v>1</v>
      </c>
      <c r="DJ67">
        <f t="shared" si="11"/>
        <v>0</v>
      </c>
      <c r="DK67">
        <f t="shared" si="23"/>
        <v>0.66666666666666663</v>
      </c>
      <c r="DL67" s="3">
        <f t="shared" si="13"/>
        <v>0.62202380952380942</v>
      </c>
      <c r="DM67" t="str">
        <f t="shared" si="24"/>
        <v>0.5 x 0.5</v>
      </c>
      <c r="DN67" t="str">
        <f t="shared" si="24"/>
        <v>none</v>
      </c>
      <c r="DO67" t="str">
        <f t="shared" si="24"/>
        <v>daily and monthly</v>
      </c>
      <c r="DP67" t="str">
        <f t="shared" si="24"/>
        <v>20% bias</v>
      </c>
      <c r="DQ67" t="str">
        <f t="shared" si="24"/>
        <v>5% per decade</v>
      </c>
      <c r="DR67" s="7">
        <v>0.4</v>
      </c>
      <c r="DS67">
        <f t="shared" si="25"/>
        <v>1</v>
      </c>
      <c r="DT67" t="str">
        <f t="shared" si="16"/>
        <v>Cloud Feedback, Radiation Budget Studies; Energy And Water Cycle</v>
      </c>
      <c r="DU67" s="8">
        <f t="shared" si="26"/>
        <v>2.4220238095238096</v>
      </c>
    </row>
    <row r="68" spans="1:125" ht="18" customHeight="1">
      <c r="A68" t="s">
        <v>115</v>
      </c>
      <c r="B68" t="s">
        <v>188</v>
      </c>
      <c r="C68" t="s">
        <v>189</v>
      </c>
      <c r="D68" t="s">
        <v>695</v>
      </c>
      <c r="E68" t="s">
        <v>684</v>
      </c>
      <c r="H68" t="s">
        <v>120</v>
      </c>
      <c r="K68" t="s">
        <v>120</v>
      </c>
      <c r="L68" t="s">
        <v>120</v>
      </c>
      <c r="N68" t="s">
        <v>585</v>
      </c>
      <c r="O68" t="s">
        <v>696</v>
      </c>
      <c r="P68" t="s">
        <v>686</v>
      </c>
      <c r="Q68" t="s">
        <v>122</v>
      </c>
      <c r="R68" t="s">
        <v>684</v>
      </c>
      <c r="S68" t="s">
        <v>122</v>
      </c>
      <c r="T68" t="s">
        <v>686</v>
      </c>
      <c r="U68" t="s">
        <v>138</v>
      </c>
      <c r="V68" t="s">
        <v>138</v>
      </c>
      <c r="W68" t="s">
        <v>138</v>
      </c>
      <c r="X68" t="s">
        <v>138</v>
      </c>
      <c r="Y68" t="s">
        <v>138</v>
      </c>
      <c r="Z68" s="1">
        <v>29952</v>
      </c>
      <c r="AA68" s="1">
        <v>41974</v>
      </c>
      <c r="AC68" t="s">
        <v>587</v>
      </c>
      <c r="AD68" t="s">
        <v>138</v>
      </c>
      <c r="AE68" t="s">
        <v>325</v>
      </c>
      <c r="AF68" t="s">
        <v>573</v>
      </c>
      <c r="AH68" t="s">
        <v>159</v>
      </c>
      <c r="AI68" t="s">
        <v>574</v>
      </c>
      <c r="AJ68" t="s">
        <v>573</v>
      </c>
      <c r="AL68" t="s">
        <v>575</v>
      </c>
      <c r="AM68" t="s">
        <v>573</v>
      </c>
      <c r="AO68" t="s">
        <v>576</v>
      </c>
      <c r="AR68" t="s">
        <v>577</v>
      </c>
      <c r="AS68" t="s">
        <v>573</v>
      </c>
      <c r="AU68" t="s">
        <v>318</v>
      </c>
      <c r="AY68" s="10" t="s">
        <v>697</v>
      </c>
      <c r="AZ68" t="s">
        <v>129</v>
      </c>
      <c r="BA68" t="s">
        <v>688</v>
      </c>
      <c r="BB68" t="s">
        <v>209</v>
      </c>
      <c r="BC68" t="s">
        <v>461</v>
      </c>
      <c r="BD68" t="s">
        <v>629</v>
      </c>
      <c r="BE68" t="s">
        <v>629</v>
      </c>
      <c r="BI68" t="s">
        <v>120</v>
      </c>
      <c r="BL68" t="s">
        <v>535</v>
      </c>
      <c r="BN68" t="s">
        <v>120</v>
      </c>
      <c r="BO68" t="s">
        <v>120</v>
      </c>
      <c r="BS68" t="s">
        <v>189</v>
      </c>
      <c r="BT68" t="s">
        <v>120</v>
      </c>
      <c r="BU68" t="s">
        <v>207</v>
      </c>
      <c r="BV68" t="s">
        <v>139</v>
      </c>
      <c r="BW68" t="s">
        <v>497</v>
      </c>
      <c r="CA68">
        <v>1380</v>
      </c>
      <c r="CB68" t="s">
        <v>170</v>
      </c>
      <c r="CC68" t="s">
        <v>698</v>
      </c>
      <c r="CF68" t="s">
        <v>554</v>
      </c>
      <c r="CG68" t="s">
        <v>541</v>
      </c>
      <c r="CK68" t="s">
        <v>694</v>
      </c>
      <c r="CY68">
        <f t="shared" si="0"/>
        <v>32.916666666666664</v>
      </c>
      <c r="CZ68">
        <f t="shared" si="1"/>
        <v>0.75</v>
      </c>
      <c r="DA68">
        <f t="shared" si="2"/>
        <v>0.33333333333333331</v>
      </c>
      <c r="DB68">
        <f t="shared" si="3"/>
        <v>0.8571428571428571</v>
      </c>
      <c r="DC68">
        <f t="shared" si="4"/>
        <v>0.5</v>
      </c>
      <c r="DD68">
        <f t="shared" si="5"/>
        <v>0.5</v>
      </c>
      <c r="DE68">
        <f t="shared" si="6"/>
        <v>1</v>
      </c>
      <c r="DF68">
        <f t="shared" si="7"/>
        <v>1</v>
      </c>
      <c r="DG68">
        <f t="shared" si="8"/>
        <v>0.7142857142857143</v>
      </c>
      <c r="DH68">
        <f t="shared" si="9"/>
        <v>0</v>
      </c>
      <c r="DI68">
        <f t="shared" si="10"/>
        <v>1</v>
      </c>
      <c r="DJ68">
        <f t="shared" si="11"/>
        <v>0</v>
      </c>
      <c r="DK68">
        <f t="shared" si="23"/>
        <v>0.66666666666666663</v>
      </c>
      <c r="DL68" s="3">
        <f t="shared" si="13"/>
        <v>0.61011904761904756</v>
      </c>
      <c r="DM68" t="str">
        <f t="shared" si="24"/>
        <v>0.5 x 0.5</v>
      </c>
      <c r="DN68" t="str">
        <f t="shared" si="24"/>
        <v>none</v>
      </c>
      <c r="DO68" t="str">
        <f t="shared" si="24"/>
        <v>daily and monthly</v>
      </c>
      <c r="DP68" t="str">
        <f t="shared" si="24"/>
        <v>tbd</v>
      </c>
      <c r="DQ68" t="str">
        <f t="shared" si="24"/>
        <v>tbd</v>
      </c>
      <c r="DR68" s="7">
        <v>1</v>
      </c>
      <c r="DS68">
        <f t="shared" si="25"/>
        <v>1</v>
      </c>
      <c r="DT68" t="str">
        <f t="shared" si="16"/>
        <v>Cloud Feedback Studies, Energy And Water Cycle, Climate Modelling</v>
      </c>
      <c r="DU68" s="8">
        <f t="shared" si="26"/>
        <v>3.7073412698412698</v>
      </c>
    </row>
    <row r="69" spans="1:125" ht="18" customHeight="1">
      <c r="A69" t="s">
        <v>115</v>
      </c>
      <c r="B69" t="s">
        <v>188</v>
      </c>
      <c r="C69" t="s">
        <v>189</v>
      </c>
      <c r="D69" t="s">
        <v>695</v>
      </c>
      <c r="E69" t="s">
        <v>684</v>
      </c>
      <c r="H69" t="s">
        <v>120</v>
      </c>
      <c r="K69" t="s">
        <v>120</v>
      </c>
      <c r="L69" t="s">
        <v>120</v>
      </c>
      <c r="N69" t="s">
        <v>591</v>
      </c>
      <c r="O69" t="s">
        <v>699</v>
      </c>
      <c r="P69" t="s">
        <v>686</v>
      </c>
      <c r="Q69" t="s">
        <v>122</v>
      </c>
      <c r="R69" t="s">
        <v>684</v>
      </c>
      <c r="S69" t="s">
        <v>122</v>
      </c>
      <c r="T69" t="s">
        <v>686</v>
      </c>
      <c r="U69" t="s">
        <v>138</v>
      </c>
      <c r="V69" t="s">
        <v>138</v>
      </c>
      <c r="W69" t="s">
        <v>138</v>
      </c>
      <c r="X69" t="s">
        <v>138</v>
      </c>
      <c r="Y69" t="s">
        <v>138</v>
      </c>
      <c r="Z69" s="1">
        <v>29952</v>
      </c>
      <c r="AA69" s="1">
        <v>41974</v>
      </c>
      <c r="AC69" t="s">
        <v>567</v>
      </c>
      <c r="AD69" t="s">
        <v>138</v>
      </c>
      <c r="AE69" t="s">
        <v>325</v>
      </c>
      <c r="AF69" t="s">
        <v>573</v>
      </c>
      <c r="AH69" t="s">
        <v>159</v>
      </c>
      <c r="AI69" t="s">
        <v>574</v>
      </c>
      <c r="AJ69" t="s">
        <v>573</v>
      </c>
      <c r="AL69" t="s">
        <v>576</v>
      </c>
      <c r="AM69" t="s">
        <v>573</v>
      </c>
      <c r="AO69" t="s">
        <v>577</v>
      </c>
      <c r="AP69" t="s">
        <v>573</v>
      </c>
      <c r="AR69" t="s">
        <v>318</v>
      </c>
      <c r="AS69" t="s">
        <v>573</v>
      </c>
      <c r="AU69" t="s">
        <v>491</v>
      </c>
      <c r="AY69" s="10" t="s">
        <v>700</v>
      </c>
      <c r="AZ69" t="s">
        <v>129</v>
      </c>
      <c r="BA69" t="s">
        <v>198</v>
      </c>
      <c r="BB69" t="s">
        <v>209</v>
      </c>
      <c r="BC69" t="s">
        <v>596</v>
      </c>
      <c r="BD69" t="s">
        <v>629</v>
      </c>
      <c r="BE69" t="s">
        <v>629</v>
      </c>
      <c r="BI69" t="s">
        <v>120</v>
      </c>
      <c r="BK69" t="s">
        <v>597</v>
      </c>
      <c r="BL69" t="s">
        <v>535</v>
      </c>
      <c r="BM69" t="s">
        <v>701</v>
      </c>
      <c r="BN69" t="s">
        <v>120</v>
      </c>
      <c r="BO69" t="s">
        <v>120</v>
      </c>
      <c r="BS69" t="s">
        <v>189</v>
      </c>
      <c r="BT69" t="s">
        <v>120</v>
      </c>
      <c r="BU69" t="s">
        <v>207</v>
      </c>
      <c r="BV69" t="s">
        <v>139</v>
      </c>
      <c r="BW69" t="s">
        <v>497</v>
      </c>
      <c r="CA69">
        <v>1381</v>
      </c>
      <c r="CB69" t="s">
        <v>170</v>
      </c>
      <c r="CC69" t="s">
        <v>702</v>
      </c>
      <c r="CF69" t="s">
        <v>567</v>
      </c>
      <c r="CG69" t="s">
        <v>541</v>
      </c>
      <c r="CY69">
        <f t="shared" si="0"/>
        <v>32.916666666666664</v>
      </c>
      <c r="CZ69">
        <f t="shared" ref="CZ69:CZ132" si="27">(COUNTIF(S69,"*")+COUNTIF(T69,"*")+COUNTIF(AE69,"*")+COUNTIF(BG69,"*"))/4</f>
        <v>0.75</v>
      </c>
      <c r="DA69">
        <f t="shared" ref="DA69:DA132" si="28">(COUNTIF(Q69,"*")+COUNTIF(I69,"*")+COUNTIF(BR69,"y*"))/3</f>
        <v>0.33333333333333331</v>
      </c>
      <c r="DB69">
        <f t="shared" ref="DB69:DB132" si="29">(COUNTIF(U69,"*")+COUNTA(BA69)+COUNTA(BB69)+COUNTA(BC69)+COUNTA(BD69)+COUNTA(BE69)+COUNTIF(BN69,"y*"))/7</f>
        <v>0.8571428571428571</v>
      </c>
      <c r="DC69">
        <f t="shared" ref="DC69:DC132" si="30">(COUNTIF(V69,"*")+COUNTIF(BH69,"*"))/2</f>
        <v>0.5</v>
      </c>
      <c r="DD69">
        <f t="shared" ref="DD69:DD132" si="31">(COUNTIF(V69,"*")+COUNTIF(BF69,"*"))/2</f>
        <v>0.5</v>
      </c>
      <c r="DE69">
        <f t="shared" ref="DE69:DE132" si="32">COUNTIF(AZ69,"*")</f>
        <v>1</v>
      </c>
      <c r="DF69">
        <f t="shared" ref="DF69:DF132" si="33">COUNTIF(W69,"*")</f>
        <v>1</v>
      </c>
      <c r="DG69">
        <f t="shared" ref="DG69:DG132" si="34">(COUNTIF(X69,"*")+COUNTIF(BS69,"*")+COUNTIF(BT69,"*")+COUNTIF(BU69,"*")+COUNTIF(BV69,"*")+COUNTIF(BW69,"*")+COUNTIF(BX69,"*")-COUNTIF(BT69,"no*")-COUNTIF(BU69,"no*")-COUNTIF(BV69,"no*"))/7</f>
        <v>0.7142857142857143</v>
      </c>
      <c r="DH69">
        <f t="shared" ref="DH69:DH132" si="35">COUNTIF(BZ69,"*")+COUNTA(BZ69)</f>
        <v>0</v>
      </c>
      <c r="DI69">
        <f t="shared" ref="DI69:DI132" si="36">COUNTIF(Y69,"*")</f>
        <v>1</v>
      </c>
      <c r="DJ69">
        <f t="shared" ref="DJ69:DJ132" si="37">COUNTIF(BR69,"y*")</f>
        <v>0</v>
      </c>
      <c r="DK69">
        <f t="shared" si="23"/>
        <v>0.66666666666666663</v>
      </c>
      <c r="DL69" s="3">
        <f t="shared" ref="DL69:DL132" si="38">SUM(CZ69:DK69)/12</f>
        <v>0.61011904761904756</v>
      </c>
      <c r="DM69" t="str">
        <f t="shared" si="24"/>
        <v>0.5 x 0.5 deg</v>
      </c>
      <c r="DN69" t="str">
        <f t="shared" si="24"/>
        <v>none</v>
      </c>
      <c r="DO69" t="str">
        <f t="shared" si="24"/>
        <v>daily &amp; monthly</v>
      </c>
      <c r="DP69" t="str">
        <f t="shared" si="24"/>
        <v>tbd</v>
      </c>
      <c r="DQ69" t="str">
        <f t="shared" si="24"/>
        <v>tbd</v>
      </c>
      <c r="DR69" s="7">
        <v>0.6</v>
      </c>
      <c r="DS69">
        <f t="shared" si="25"/>
        <v>1</v>
      </c>
      <c r="DT69" t="str">
        <f t="shared" ref="DT69:DT132" si="39">N69</f>
        <v>Climate Modelling, Cloud Feedback Studies</v>
      </c>
      <c r="DU69" s="8">
        <f t="shared" si="26"/>
        <v>3.3073412698412699</v>
      </c>
    </row>
    <row r="70" spans="1:125" ht="18" customHeight="1">
      <c r="A70" t="s">
        <v>115</v>
      </c>
      <c r="B70" t="s">
        <v>188</v>
      </c>
      <c r="C70" t="s">
        <v>189</v>
      </c>
      <c r="D70" t="s">
        <v>695</v>
      </c>
      <c r="E70" t="s">
        <v>684</v>
      </c>
      <c r="H70" t="s">
        <v>120</v>
      </c>
      <c r="K70" t="s">
        <v>120</v>
      </c>
      <c r="L70" t="s">
        <v>120</v>
      </c>
      <c r="N70" t="s">
        <v>632</v>
      </c>
      <c r="O70" t="s">
        <v>703</v>
      </c>
      <c r="P70" t="s">
        <v>686</v>
      </c>
      <c r="Q70" t="s">
        <v>122</v>
      </c>
      <c r="R70" t="s">
        <v>684</v>
      </c>
      <c r="S70" t="s">
        <v>122</v>
      </c>
      <c r="T70" t="s">
        <v>686</v>
      </c>
      <c r="U70" t="s">
        <v>138</v>
      </c>
      <c r="V70" t="s">
        <v>138</v>
      </c>
      <c r="W70" t="s">
        <v>138</v>
      </c>
      <c r="X70" t="s">
        <v>138</v>
      </c>
      <c r="Y70" t="s">
        <v>138</v>
      </c>
      <c r="Z70" s="1">
        <v>29952</v>
      </c>
      <c r="AA70" s="1">
        <v>41609</v>
      </c>
      <c r="AC70" t="s">
        <v>564</v>
      </c>
      <c r="AD70" t="s">
        <v>138</v>
      </c>
      <c r="AE70" t="s">
        <v>324</v>
      </c>
      <c r="AF70" t="s">
        <v>573</v>
      </c>
      <c r="AH70" t="s">
        <v>159</v>
      </c>
      <c r="AI70" t="s">
        <v>325</v>
      </c>
      <c r="AJ70" t="s">
        <v>573</v>
      </c>
      <c r="AL70" t="s">
        <v>574</v>
      </c>
      <c r="AM70" t="s">
        <v>573</v>
      </c>
      <c r="AO70" t="s">
        <v>575</v>
      </c>
      <c r="AP70" t="s">
        <v>573</v>
      </c>
      <c r="AR70" t="s">
        <v>576</v>
      </c>
      <c r="AU70" t="s">
        <v>577</v>
      </c>
      <c r="AY70" t="s">
        <v>704</v>
      </c>
      <c r="AZ70" t="s">
        <v>129</v>
      </c>
      <c r="BA70" t="s">
        <v>198</v>
      </c>
      <c r="BB70" t="s">
        <v>209</v>
      </c>
      <c r="BC70" t="s">
        <v>494</v>
      </c>
      <c r="BD70" t="s">
        <v>629</v>
      </c>
      <c r="BE70" t="s">
        <v>629</v>
      </c>
      <c r="BI70" t="s">
        <v>120</v>
      </c>
      <c r="BL70" t="s">
        <v>535</v>
      </c>
      <c r="BN70" t="s">
        <v>120</v>
      </c>
      <c r="BO70" t="s">
        <v>120</v>
      </c>
      <c r="BS70" t="s">
        <v>189</v>
      </c>
      <c r="BT70" t="s">
        <v>120</v>
      </c>
      <c r="BU70" t="s">
        <v>207</v>
      </c>
      <c r="BV70" t="s">
        <v>139</v>
      </c>
      <c r="BW70" t="s">
        <v>208</v>
      </c>
      <c r="CA70">
        <v>1382</v>
      </c>
      <c r="CB70" t="s">
        <v>170</v>
      </c>
      <c r="CC70" t="s">
        <v>705</v>
      </c>
      <c r="CF70" t="s">
        <v>605</v>
      </c>
      <c r="CG70" t="s">
        <v>541</v>
      </c>
      <c r="CK70" t="s">
        <v>694</v>
      </c>
      <c r="CY70">
        <f t="shared" ref="CY70:CY133" si="40">YEARFRAC(Z70,AA70)</f>
        <v>31.916666666666668</v>
      </c>
      <c r="CZ70">
        <f t="shared" si="27"/>
        <v>0.75</v>
      </c>
      <c r="DA70">
        <f t="shared" si="28"/>
        <v>0.33333333333333331</v>
      </c>
      <c r="DB70">
        <f t="shared" si="29"/>
        <v>0.8571428571428571</v>
      </c>
      <c r="DC70">
        <f t="shared" si="30"/>
        <v>0.5</v>
      </c>
      <c r="DD70">
        <f t="shared" si="31"/>
        <v>0.5</v>
      </c>
      <c r="DE70">
        <f t="shared" si="32"/>
        <v>1</v>
      </c>
      <c r="DF70">
        <f t="shared" si="33"/>
        <v>1</v>
      </c>
      <c r="DG70">
        <f t="shared" si="34"/>
        <v>0.7142857142857143</v>
      </c>
      <c r="DH70">
        <f t="shared" si="35"/>
        <v>0</v>
      </c>
      <c r="DI70">
        <f t="shared" si="36"/>
        <v>1</v>
      </c>
      <c r="DJ70">
        <f t="shared" si="37"/>
        <v>0</v>
      </c>
      <c r="DK70">
        <f t="shared" si="23"/>
        <v>0.66666666666666663</v>
      </c>
      <c r="DL70" s="3">
        <f t="shared" si="38"/>
        <v>0.61011904761904756</v>
      </c>
      <c r="DM70" t="str">
        <f t="shared" si="24"/>
        <v>0.5 x 0.5 deg</v>
      </c>
      <c r="DN70" t="str">
        <f t="shared" si="24"/>
        <v>none</v>
      </c>
      <c r="DO70" t="str">
        <f t="shared" si="24"/>
        <v>daily, monthly</v>
      </c>
      <c r="DP70" t="str">
        <f t="shared" si="24"/>
        <v>tbd</v>
      </c>
      <c r="DQ70" t="str">
        <f t="shared" si="24"/>
        <v>tbd</v>
      </c>
      <c r="DR70" s="7">
        <v>0.4</v>
      </c>
      <c r="DS70">
        <f t="shared" si="25"/>
        <v>1</v>
      </c>
      <c r="DT70" t="str">
        <f t="shared" si="39"/>
        <v>Climate Research, Cloud Physics</v>
      </c>
      <c r="DU70" s="8">
        <f t="shared" si="26"/>
        <v>3.0740079365079365</v>
      </c>
    </row>
    <row r="71" spans="1:125" ht="18" customHeight="1">
      <c r="A71" t="s">
        <v>115</v>
      </c>
      <c r="B71" t="s">
        <v>188</v>
      </c>
      <c r="C71" t="s">
        <v>189</v>
      </c>
      <c r="D71" t="s">
        <v>706</v>
      </c>
      <c r="E71" t="s">
        <v>684</v>
      </c>
      <c r="H71" t="s">
        <v>120</v>
      </c>
      <c r="K71" t="s">
        <v>120</v>
      </c>
      <c r="L71" t="s">
        <v>120</v>
      </c>
      <c r="N71" t="s">
        <v>642</v>
      </c>
      <c r="O71" t="s">
        <v>707</v>
      </c>
      <c r="P71" t="s">
        <v>686</v>
      </c>
      <c r="Q71" t="s">
        <v>122</v>
      </c>
      <c r="R71" t="s">
        <v>684</v>
      </c>
      <c r="S71" t="s">
        <v>122</v>
      </c>
      <c r="T71" t="s">
        <v>686</v>
      </c>
      <c r="U71" t="s">
        <v>138</v>
      </c>
      <c r="V71" t="s">
        <v>138</v>
      </c>
      <c r="W71" t="s">
        <v>138</v>
      </c>
      <c r="X71" t="s">
        <v>138</v>
      </c>
      <c r="Y71" t="s">
        <v>138</v>
      </c>
      <c r="Z71" s="1">
        <v>29952</v>
      </c>
      <c r="AA71" s="1">
        <v>41609</v>
      </c>
      <c r="AC71" t="s">
        <v>547</v>
      </c>
      <c r="AD71" t="s">
        <v>486</v>
      </c>
      <c r="AE71" t="s">
        <v>324</v>
      </c>
      <c r="AF71" t="s">
        <v>573</v>
      </c>
      <c r="AH71" t="s">
        <v>159</v>
      </c>
      <c r="AI71" t="s">
        <v>325</v>
      </c>
      <c r="AJ71" t="s">
        <v>573</v>
      </c>
      <c r="AL71" t="s">
        <v>574</v>
      </c>
      <c r="AM71" t="s">
        <v>573</v>
      </c>
      <c r="AO71" t="s">
        <v>575</v>
      </c>
      <c r="AP71" t="s">
        <v>573</v>
      </c>
      <c r="AR71" t="s">
        <v>576</v>
      </c>
      <c r="AU71" t="s">
        <v>577</v>
      </c>
      <c r="AY71" t="s">
        <v>704</v>
      </c>
      <c r="AZ71" t="s">
        <v>129</v>
      </c>
      <c r="BA71" t="s">
        <v>708</v>
      </c>
      <c r="BB71" t="s">
        <v>209</v>
      </c>
      <c r="BC71" t="s">
        <v>461</v>
      </c>
      <c r="BD71" t="s">
        <v>629</v>
      </c>
      <c r="BE71" t="s">
        <v>629</v>
      </c>
      <c r="BI71" t="s">
        <v>120</v>
      </c>
      <c r="BL71" t="s">
        <v>535</v>
      </c>
      <c r="BN71" t="s">
        <v>120</v>
      </c>
      <c r="BO71" t="s">
        <v>120</v>
      </c>
      <c r="BS71" t="s">
        <v>189</v>
      </c>
      <c r="BT71" t="s">
        <v>120</v>
      </c>
      <c r="BU71" t="s">
        <v>169</v>
      </c>
      <c r="BV71" t="s">
        <v>139</v>
      </c>
      <c r="BW71" t="s">
        <v>140</v>
      </c>
      <c r="CA71">
        <v>1383</v>
      </c>
      <c r="CB71" t="s">
        <v>170</v>
      </c>
      <c r="CC71" t="s">
        <v>709</v>
      </c>
      <c r="CF71" t="s">
        <v>554</v>
      </c>
      <c r="CG71" t="s">
        <v>541</v>
      </c>
      <c r="CK71" t="s">
        <v>694</v>
      </c>
      <c r="CY71">
        <f t="shared" si="40"/>
        <v>31.916666666666668</v>
      </c>
      <c r="CZ71">
        <f t="shared" si="27"/>
        <v>0.75</v>
      </c>
      <c r="DA71">
        <f t="shared" si="28"/>
        <v>0.33333333333333331</v>
      </c>
      <c r="DB71">
        <f t="shared" si="29"/>
        <v>0.8571428571428571</v>
      </c>
      <c r="DC71">
        <f t="shared" si="30"/>
        <v>0.5</v>
      </c>
      <c r="DD71">
        <f t="shared" si="31"/>
        <v>0.5</v>
      </c>
      <c r="DE71">
        <f t="shared" si="32"/>
        <v>1</v>
      </c>
      <c r="DF71">
        <f t="shared" si="33"/>
        <v>1</v>
      </c>
      <c r="DG71">
        <f t="shared" si="34"/>
        <v>0.7142857142857143</v>
      </c>
      <c r="DH71">
        <f t="shared" si="35"/>
        <v>0</v>
      </c>
      <c r="DI71">
        <f t="shared" si="36"/>
        <v>1</v>
      </c>
      <c r="DJ71">
        <f t="shared" si="37"/>
        <v>0</v>
      </c>
      <c r="DK71">
        <f t="shared" si="23"/>
        <v>0.66666666666666663</v>
      </c>
      <c r="DL71" s="3">
        <f t="shared" si="38"/>
        <v>0.61011904761904756</v>
      </c>
      <c r="DM71" t="str">
        <f t="shared" si="24"/>
        <v>0.5 deg x 0.5 deg</v>
      </c>
      <c r="DN71" t="str">
        <f t="shared" si="24"/>
        <v>none</v>
      </c>
      <c r="DO71" t="str">
        <f t="shared" si="24"/>
        <v>daily and monthly</v>
      </c>
      <c r="DP71" t="str">
        <f t="shared" si="24"/>
        <v>tbd</v>
      </c>
      <c r="DQ71" t="str">
        <f t="shared" si="24"/>
        <v>tbd</v>
      </c>
      <c r="DR71" s="7">
        <v>0.6</v>
      </c>
      <c r="DS71">
        <f t="shared" si="25"/>
        <v>1</v>
      </c>
      <c r="DT71" t="str">
        <f t="shared" si="39"/>
        <v>Cloud Feedback, Radiation Budget Studies, Energy And Water Cycle</v>
      </c>
      <c r="DU71" s="8">
        <f t="shared" si="26"/>
        <v>3.2740079365079366</v>
      </c>
    </row>
    <row r="72" spans="1:125" ht="18" customHeight="1">
      <c r="A72" t="s">
        <v>115</v>
      </c>
      <c r="B72" t="s">
        <v>710</v>
      </c>
      <c r="C72" t="s">
        <v>711</v>
      </c>
      <c r="D72" t="s">
        <v>276</v>
      </c>
      <c r="E72" t="s">
        <v>119</v>
      </c>
      <c r="H72" t="s">
        <v>120</v>
      </c>
      <c r="K72" t="s">
        <v>120</v>
      </c>
      <c r="L72" t="s">
        <v>120</v>
      </c>
      <c r="N72" t="s">
        <v>712</v>
      </c>
      <c r="O72" t="s">
        <v>713</v>
      </c>
      <c r="P72" t="s">
        <v>119</v>
      </c>
      <c r="Q72" t="s">
        <v>119</v>
      </c>
      <c r="R72" t="s">
        <v>119</v>
      </c>
      <c r="S72" t="s">
        <v>119</v>
      </c>
      <c r="T72" t="s">
        <v>119</v>
      </c>
      <c r="U72" t="s">
        <v>119</v>
      </c>
      <c r="V72" t="s">
        <v>119</v>
      </c>
      <c r="W72" t="s">
        <v>119</v>
      </c>
      <c r="X72" t="s">
        <v>119</v>
      </c>
      <c r="Y72" t="s">
        <v>119</v>
      </c>
      <c r="Z72" s="1">
        <v>28856</v>
      </c>
      <c r="AA72" s="1">
        <v>40878</v>
      </c>
      <c r="AB72" s="12">
        <v>41985</v>
      </c>
      <c r="AC72" t="s">
        <v>123</v>
      </c>
      <c r="AD72" t="s">
        <v>380</v>
      </c>
      <c r="AE72" t="s">
        <v>714</v>
      </c>
      <c r="AF72" t="s">
        <v>715</v>
      </c>
      <c r="AH72" t="s">
        <v>159</v>
      </c>
      <c r="AI72" t="s">
        <v>324</v>
      </c>
      <c r="AJ72" t="s">
        <v>716</v>
      </c>
      <c r="AL72" t="s">
        <v>574</v>
      </c>
      <c r="AM72" t="s">
        <v>716</v>
      </c>
      <c r="AO72" t="s">
        <v>577</v>
      </c>
      <c r="AP72" t="s">
        <v>716</v>
      </c>
      <c r="AR72" t="s">
        <v>491</v>
      </c>
      <c r="AS72" t="s">
        <v>716</v>
      </c>
      <c r="AU72" t="s">
        <v>488</v>
      </c>
      <c r="AV72" t="s">
        <v>716</v>
      </c>
      <c r="AY72" t="s">
        <v>717</v>
      </c>
      <c r="AZ72" t="s">
        <v>129</v>
      </c>
      <c r="BA72" t="s">
        <v>718</v>
      </c>
      <c r="BB72" t="s">
        <v>719</v>
      </c>
      <c r="BC72">
        <v>1</v>
      </c>
      <c r="BD72" s="13">
        <v>0.02</v>
      </c>
      <c r="BE72" s="13">
        <v>0.02</v>
      </c>
      <c r="BI72" t="s">
        <v>120</v>
      </c>
      <c r="BN72" t="s">
        <v>120</v>
      </c>
      <c r="BO72" t="s">
        <v>120</v>
      </c>
      <c r="BS72" t="s">
        <v>720</v>
      </c>
      <c r="BT72" t="s">
        <v>206</v>
      </c>
      <c r="BU72" t="s">
        <v>431</v>
      </c>
      <c r="BV72" t="s">
        <v>139</v>
      </c>
      <c r="BW72" t="s">
        <v>721</v>
      </c>
      <c r="BZ72" t="s">
        <v>355</v>
      </c>
      <c r="CA72">
        <v>1384</v>
      </c>
      <c r="CB72" t="s">
        <v>170</v>
      </c>
      <c r="CC72" t="s">
        <v>722</v>
      </c>
      <c r="CF72" t="s">
        <v>540</v>
      </c>
      <c r="CG72" t="s">
        <v>541</v>
      </c>
      <c r="CY72">
        <f t="shared" si="40"/>
        <v>32.916666666666664</v>
      </c>
      <c r="CZ72">
        <f t="shared" si="27"/>
        <v>0.75</v>
      </c>
      <c r="DA72">
        <f t="shared" si="28"/>
        <v>0.33333333333333331</v>
      </c>
      <c r="DB72">
        <f t="shared" si="29"/>
        <v>0.8571428571428571</v>
      </c>
      <c r="DC72">
        <f t="shared" si="30"/>
        <v>0.5</v>
      </c>
      <c r="DD72">
        <f t="shared" si="31"/>
        <v>0.5</v>
      </c>
      <c r="DE72">
        <f t="shared" si="32"/>
        <v>1</v>
      </c>
      <c r="DF72">
        <f t="shared" si="33"/>
        <v>1</v>
      </c>
      <c r="DG72">
        <f t="shared" si="34"/>
        <v>0.8571428571428571</v>
      </c>
      <c r="DH72">
        <f t="shared" si="35"/>
        <v>2</v>
      </c>
      <c r="DI72">
        <f t="shared" si="36"/>
        <v>1</v>
      </c>
      <c r="DJ72">
        <f t="shared" si="37"/>
        <v>0</v>
      </c>
      <c r="DK72">
        <f t="shared" si="23"/>
        <v>0.66666666666666663</v>
      </c>
      <c r="DL72" s="3">
        <f t="shared" si="38"/>
        <v>0.78869047619047616</v>
      </c>
      <c r="DM72" t="str">
        <f t="shared" si="24"/>
        <v>2 x 5 km2</v>
      </c>
      <c r="DN72" t="str">
        <f t="shared" si="24"/>
        <v>N/A (Total Column)</v>
      </c>
      <c r="DO72">
        <f t="shared" si="24"/>
        <v>1</v>
      </c>
      <c r="DP72">
        <f t="shared" si="24"/>
        <v>0.02</v>
      </c>
      <c r="DQ72">
        <f t="shared" si="24"/>
        <v>0.02</v>
      </c>
      <c r="DR72" s="7">
        <v>0.8</v>
      </c>
      <c r="DS72">
        <f t="shared" si="25"/>
        <v>1</v>
      </c>
      <c r="DT72" t="str">
        <f t="shared" si="39"/>
        <v>Earth Energy Balance</v>
      </c>
      <c r="DU72" s="8">
        <f t="shared" si="26"/>
        <v>3.6859126984126984</v>
      </c>
    </row>
    <row r="73" spans="1:125" ht="18" customHeight="1">
      <c r="A73" t="s">
        <v>115</v>
      </c>
      <c r="B73" t="s">
        <v>311</v>
      </c>
      <c r="C73" t="s">
        <v>312</v>
      </c>
      <c r="E73" t="s">
        <v>122</v>
      </c>
      <c r="H73" t="s">
        <v>120</v>
      </c>
      <c r="K73" t="s">
        <v>120</v>
      </c>
      <c r="L73" t="s">
        <v>203</v>
      </c>
      <c r="N73" t="s">
        <v>723</v>
      </c>
      <c r="O73" t="s">
        <v>724</v>
      </c>
      <c r="P73" t="s">
        <v>122</v>
      </c>
      <c r="Q73" t="s">
        <v>122</v>
      </c>
      <c r="R73" t="s">
        <v>122</v>
      </c>
      <c r="S73" t="s">
        <v>122</v>
      </c>
      <c r="T73" t="s">
        <v>122</v>
      </c>
      <c r="U73" t="s">
        <v>122</v>
      </c>
      <c r="V73" t="s">
        <v>122</v>
      </c>
      <c r="W73" t="s">
        <v>122</v>
      </c>
      <c r="X73" t="s">
        <v>122</v>
      </c>
      <c r="Y73" t="s">
        <v>122</v>
      </c>
      <c r="Z73" s="1">
        <v>28795</v>
      </c>
      <c r="AA73" s="1">
        <v>40148</v>
      </c>
      <c r="AC73" t="s">
        <v>567</v>
      </c>
      <c r="AD73" t="s">
        <v>380</v>
      </c>
      <c r="AE73" t="s">
        <v>443</v>
      </c>
      <c r="AF73" t="s">
        <v>533</v>
      </c>
      <c r="AH73" t="s">
        <v>159</v>
      </c>
      <c r="AI73" t="s">
        <v>320</v>
      </c>
      <c r="AJ73" t="s">
        <v>533</v>
      </c>
      <c r="AL73" t="s">
        <v>322</v>
      </c>
      <c r="AM73" t="s">
        <v>533</v>
      </c>
      <c r="AO73" t="s">
        <v>323</v>
      </c>
      <c r="AP73" t="s">
        <v>533</v>
      </c>
      <c r="AR73" t="s">
        <v>324</v>
      </c>
      <c r="AS73" t="s">
        <v>533</v>
      </c>
      <c r="AU73" t="s">
        <v>325</v>
      </c>
      <c r="AV73" t="s">
        <v>533</v>
      </c>
      <c r="AY73" t="s">
        <v>725</v>
      </c>
      <c r="AZ73" t="s">
        <v>129</v>
      </c>
      <c r="BA73">
        <v>10</v>
      </c>
      <c r="BB73" t="s">
        <v>392</v>
      </c>
      <c r="BC73">
        <v>16</v>
      </c>
      <c r="BD73" s="13">
        <v>0.2</v>
      </c>
      <c r="BE73" s="13">
        <v>0.05</v>
      </c>
      <c r="BI73" t="s">
        <v>203</v>
      </c>
      <c r="BK73" t="s">
        <v>135</v>
      </c>
      <c r="BL73" t="s">
        <v>535</v>
      </c>
      <c r="BM73" t="s">
        <v>536</v>
      </c>
      <c r="BN73" t="s">
        <v>203</v>
      </c>
      <c r="BO73" t="s">
        <v>203</v>
      </c>
      <c r="BS73" t="s">
        <v>537</v>
      </c>
      <c r="BT73" t="s">
        <v>206</v>
      </c>
      <c r="BU73" t="s">
        <v>207</v>
      </c>
      <c r="BV73" t="s">
        <v>139</v>
      </c>
      <c r="BW73" t="s">
        <v>538</v>
      </c>
      <c r="BZ73">
        <v>24</v>
      </c>
      <c r="CA73" s="6">
        <v>37910</v>
      </c>
      <c r="CB73" t="s">
        <v>170</v>
      </c>
      <c r="CC73" t="s">
        <v>726</v>
      </c>
      <c r="CF73" t="s">
        <v>567</v>
      </c>
      <c r="CG73" t="s">
        <v>541</v>
      </c>
      <c r="CI73" t="s">
        <v>203</v>
      </c>
      <c r="CJ73" t="s">
        <v>542</v>
      </c>
      <c r="CY73">
        <f t="shared" si="40"/>
        <v>31.083333333333332</v>
      </c>
      <c r="CZ73">
        <f t="shared" si="27"/>
        <v>0.75</v>
      </c>
      <c r="DA73">
        <f t="shared" si="28"/>
        <v>0.33333333333333331</v>
      </c>
      <c r="DB73">
        <f t="shared" si="29"/>
        <v>1</v>
      </c>
      <c r="DC73">
        <f t="shared" si="30"/>
        <v>0.5</v>
      </c>
      <c r="DD73">
        <f t="shared" si="31"/>
        <v>0.5</v>
      </c>
      <c r="DE73">
        <f t="shared" si="32"/>
        <v>1</v>
      </c>
      <c r="DF73">
        <f t="shared" si="33"/>
        <v>1</v>
      </c>
      <c r="DG73">
        <f t="shared" si="34"/>
        <v>0.8571428571428571</v>
      </c>
      <c r="DH73">
        <f t="shared" si="35"/>
        <v>1</v>
      </c>
      <c r="DI73">
        <f t="shared" si="36"/>
        <v>1</v>
      </c>
      <c r="DJ73">
        <f t="shared" si="37"/>
        <v>0</v>
      </c>
      <c r="DK73">
        <f t="shared" si="23"/>
        <v>1</v>
      </c>
      <c r="DL73" s="3">
        <f t="shared" si="38"/>
        <v>0.74503968253968245</v>
      </c>
      <c r="DM73">
        <f t="shared" si="24"/>
        <v>10</v>
      </c>
      <c r="DN73" t="str">
        <f t="shared" si="24"/>
        <v>n/a</v>
      </c>
      <c r="DO73">
        <f t="shared" si="24"/>
        <v>16</v>
      </c>
      <c r="DP73">
        <f t="shared" si="24"/>
        <v>0.2</v>
      </c>
      <c r="DQ73">
        <f t="shared" si="24"/>
        <v>0.05</v>
      </c>
      <c r="DR73" s="7">
        <v>0.6</v>
      </c>
      <c r="DS73">
        <f t="shared" si="25"/>
        <v>1</v>
      </c>
      <c r="DT73" t="str">
        <f t="shared" si="39"/>
        <v>Radiation Budget, Cloud Feedback</v>
      </c>
      <c r="DU73" s="8">
        <f t="shared" si="26"/>
        <v>3.3811507936507934</v>
      </c>
    </row>
    <row r="74" spans="1:125" ht="18" customHeight="1">
      <c r="A74" t="s">
        <v>367</v>
      </c>
      <c r="B74" t="s">
        <v>727</v>
      </c>
      <c r="C74" t="s">
        <v>728</v>
      </c>
      <c r="D74" t="s">
        <v>729</v>
      </c>
      <c r="E74" t="s">
        <v>119</v>
      </c>
      <c r="H74" t="s">
        <v>120</v>
      </c>
      <c r="K74" t="s">
        <v>120</v>
      </c>
      <c r="L74" t="s">
        <v>120</v>
      </c>
      <c r="N74" t="s">
        <v>730</v>
      </c>
      <c r="O74" t="s">
        <v>731</v>
      </c>
      <c r="P74" t="s">
        <v>119</v>
      </c>
      <c r="Q74" t="s">
        <v>119</v>
      </c>
      <c r="R74" t="s">
        <v>119</v>
      </c>
      <c r="S74" t="s">
        <v>119</v>
      </c>
      <c r="T74" t="s">
        <v>119</v>
      </c>
      <c r="U74" t="s">
        <v>119</v>
      </c>
      <c r="V74" t="s">
        <v>119</v>
      </c>
      <c r="W74" t="s">
        <v>119</v>
      </c>
      <c r="X74" t="s">
        <v>119</v>
      </c>
      <c r="Y74" t="s">
        <v>119</v>
      </c>
      <c r="Z74" s="1">
        <v>28856</v>
      </c>
      <c r="AA74" s="1">
        <v>40513</v>
      </c>
      <c r="AC74" t="s">
        <v>123</v>
      </c>
      <c r="AD74" t="s">
        <v>138</v>
      </c>
      <c r="AE74" t="s">
        <v>322</v>
      </c>
      <c r="AF74" t="s">
        <v>732</v>
      </c>
      <c r="AH74" t="s">
        <v>159</v>
      </c>
      <c r="AI74" t="s">
        <v>299</v>
      </c>
      <c r="AJ74" t="s">
        <v>166</v>
      </c>
      <c r="AL74" t="s">
        <v>174</v>
      </c>
      <c r="AM74" t="s">
        <v>166</v>
      </c>
      <c r="AO74" t="s">
        <v>195</v>
      </c>
      <c r="AP74" t="s">
        <v>166</v>
      </c>
      <c r="AR74" t="s">
        <v>165</v>
      </c>
      <c r="AS74" t="s">
        <v>166</v>
      </c>
      <c r="AU74" t="s">
        <v>733</v>
      </c>
      <c r="AV74" t="s">
        <v>136</v>
      </c>
      <c r="AY74" t="s">
        <v>734</v>
      </c>
      <c r="AZ74" t="s">
        <v>129</v>
      </c>
      <c r="BA74" t="s">
        <v>735</v>
      </c>
      <c r="BB74" t="s">
        <v>736</v>
      </c>
      <c r="BC74" t="s">
        <v>737</v>
      </c>
      <c r="BD74" t="s">
        <v>738</v>
      </c>
      <c r="BE74" t="s">
        <v>739</v>
      </c>
      <c r="BI74" t="s">
        <v>120</v>
      </c>
      <c r="BN74" t="s">
        <v>120</v>
      </c>
      <c r="BO74" t="s">
        <v>120</v>
      </c>
      <c r="BT74" t="s">
        <v>206</v>
      </c>
      <c r="BU74" t="s">
        <v>207</v>
      </c>
      <c r="BV74" t="s">
        <v>139</v>
      </c>
      <c r="BW74" t="s">
        <v>140</v>
      </c>
      <c r="BZ74" t="s">
        <v>261</v>
      </c>
      <c r="CA74">
        <v>1386</v>
      </c>
      <c r="CB74" t="s">
        <v>170</v>
      </c>
      <c r="CC74" t="s">
        <v>740</v>
      </c>
      <c r="CF74" t="s">
        <v>561</v>
      </c>
      <c r="CG74" t="s">
        <v>541</v>
      </c>
      <c r="CY74">
        <f t="shared" si="40"/>
        <v>31.916666666666668</v>
      </c>
      <c r="CZ74">
        <f t="shared" si="27"/>
        <v>0.75</v>
      </c>
      <c r="DA74">
        <f t="shared" si="28"/>
        <v>0.33333333333333331</v>
      </c>
      <c r="DB74">
        <f t="shared" si="29"/>
        <v>0.8571428571428571</v>
      </c>
      <c r="DC74">
        <f t="shared" si="30"/>
        <v>0.5</v>
      </c>
      <c r="DD74">
        <f t="shared" si="31"/>
        <v>0.5</v>
      </c>
      <c r="DE74">
        <f t="shared" si="32"/>
        <v>1</v>
      </c>
      <c r="DF74">
        <f t="shared" si="33"/>
        <v>1</v>
      </c>
      <c r="DG74">
        <f t="shared" si="34"/>
        <v>0.7142857142857143</v>
      </c>
      <c r="DH74">
        <f t="shared" si="35"/>
        <v>2</v>
      </c>
      <c r="DI74">
        <f t="shared" si="36"/>
        <v>1</v>
      </c>
      <c r="DJ74">
        <f t="shared" si="37"/>
        <v>0</v>
      </c>
      <c r="DK74">
        <f t="shared" si="23"/>
        <v>0.66666666666666663</v>
      </c>
      <c r="DL74" s="3">
        <f t="shared" si="38"/>
        <v>0.7767857142857143</v>
      </c>
      <c r="DM74" t="str">
        <f t="shared" si="24"/>
        <v>25-km (global); 3-12-km (Polar)</v>
      </c>
      <c r="DN74" t="str">
        <f t="shared" si="24"/>
        <v>Land surface</v>
      </c>
      <c r="DO74" t="str">
        <f t="shared" si="24"/>
        <v>Daily</v>
      </c>
      <c r="DP74" t="str">
        <f t="shared" si="24"/>
        <v>&gt;80% mean annual spatial classification accuracy</v>
      </c>
      <c r="DQ74" t="str">
        <f t="shared" si="24"/>
        <v>Number field</v>
      </c>
      <c r="DR74" s="7">
        <v>0.8</v>
      </c>
      <c r="DS74">
        <f t="shared" si="25"/>
        <v>1</v>
      </c>
      <c r="DT74" t="str">
        <f t="shared" si="39"/>
        <v>Global Change Documentation Of Frozen Season Changes And Frozen Temperature Constraints To Vegetation Productivity, Land-atmosphere C Exchange, Evapotranspiration And Land Surface Water Mobility. The Ft Parameter Provides A Frozen Temperature Constra</v>
      </c>
      <c r="DU74" s="8">
        <f t="shared" si="26"/>
        <v>3.6406746031746033</v>
      </c>
    </row>
    <row r="75" spans="1:125" ht="18" customHeight="1">
      <c r="A75" t="s">
        <v>115</v>
      </c>
      <c r="B75" t="s">
        <v>188</v>
      </c>
      <c r="C75" t="s">
        <v>189</v>
      </c>
      <c r="D75" t="s">
        <v>544</v>
      </c>
      <c r="E75" t="s">
        <v>684</v>
      </c>
      <c r="H75" t="s">
        <v>120</v>
      </c>
      <c r="K75" t="s">
        <v>120</v>
      </c>
      <c r="L75" t="s">
        <v>120</v>
      </c>
      <c r="N75" t="s">
        <v>741</v>
      </c>
      <c r="O75" t="s">
        <v>742</v>
      </c>
      <c r="P75" t="s">
        <v>684</v>
      </c>
      <c r="Q75" t="s">
        <v>684</v>
      </c>
      <c r="R75" t="s">
        <v>684</v>
      </c>
      <c r="S75" t="s">
        <v>684</v>
      </c>
      <c r="T75" t="s">
        <v>684</v>
      </c>
      <c r="U75" t="s">
        <v>138</v>
      </c>
      <c r="V75" t="s">
        <v>138</v>
      </c>
      <c r="W75" t="s">
        <v>138</v>
      </c>
      <c r="X75" t="s">
        <v>138</v>
      </c>
      <c r="Y75" t="s">
        <v>138</v>
      </c>
      <c r="Z75" s="1">
        <v>37257</v>
      </c>
      <c r="AA75" s="1">
        <v>41000</v>
      </c>
      <c r="AC75" t="s">
        <v>587</v>
      </c>
      <c r="AD75" t="s">
        <v>138</v>
      </c>
      <c r="AE75" t="s">
        <v>743</v>
      </c>
      <c r="AF75" t="s">
        <v>744</v>
      </c>
      <c r="AH75" t="s">
        <v>159</v>
      </c>
      <c r="AI75" t="s">
        <v>743</v>
      </c>
      <c r="AJ75" t="s">
        <v>745</v>
      </c>
      <c r="AY75" t="s">
        <v>746</v>
      </c>
      <c r="AZ75" t="s">
        <v>129</v>
      </c>
      <c r="BA75" t="s">
        <v>708</v>
      </c>
      <c r="BB75" t="s">
        <v>209</v>
      </c>
      <c r="BC75" t="s">
        <v>494</v>
      </c>
      <c r="BD75" t="s">
        <v>629</v>
      </c>
      <c r="BE75" t="s">
        <v>629</v>
      </c>
      <c r="BI75" t="s">
        <v>120</v>
      </c>
      <c r="BL75" t="s">
        <v>744</v>
      </c>
      <c r="BN75" t="s">
        <v>120</v>
      </c>
      <c r="BO75" t="s">
        <v>120</v>
      </c>
      <c r="BS75" t="s">
        <v>189</v>
      </c>
      <c r="BT75" t="s">
        <v>120</v>
      </c>
      <c r="BU75" t="s">
        <v>169</v>
      </c>
      <c r="BV75" t="s">
        <v>139</v>
      </c>
      <c r="BW75" t="s">
        <v>140</v>
      </c>
      <c r="CA75">
        <v>1387</v>
      </c>
      <c r="CB75" t="s">
        <v>170</v>
      </c>
      <c r="CC75" t="s">
        <v>747</v>
      </c>
      <c r="CF75" t="s">
        <v>554</v>
      </c>
      <c r="CG75" t="s">
        <v>541</v>
      </c>
      <c r="CK75" t="s">
        <v>748</v>
      </c>
      <c r="CY75">
        <f t="shared" si="40"/>
        <v>10.25</v>
      </c>
      <c r="CZ75">
        <f t="shared" si="27"/>
        <v>0.75</v>
      </c>
      <c r="DA75">
        <f t="shared" si="28"/>
        <v>0.33333333333333331</v>
      </c>
      <c r="DB75">
        <f t="shared" si="29"/>
        <v>0.8571428571428571</v>
      </c>
      <c r="DC75">
        <f t="shared" si="30"/>
        <v>0.5</v>
      </c>
      <c r="DD75">
        <f t="shared" si="31"/>
        <v>0.5</v>
      </c>
      <c r="DE75">
        <f t="shared" si="32"/>
        <v>1</v>
      </c>
      <c r="DF75">
        <f t="shared" si="33"/>
        <v>1</v>
      </c>
      <c r="DG75">
        <f t="shared" si="34"/>
        <v>0.7142857142857143</v>
      </c>
      <c r="DH75">
        <f t="shared" si="35"/>
        <v>0</v>
      </c>
      <c r="DI75">
        <f t="shared" si="36"/>
        <v>1</v>
      </c>
      <c r="DJ75">
        <f t="shared" si="37"/>
        <v>0</v>
      </c>
      <c r="DK75">
        <f t="shared" si="23"/>
        <v>0.66666666666666663</v>
      </c>
      <c r="DL75" s="3">
        <f t="shared" si="38"/>
        <v>0.61011904761904756</v>
      </c>
      <c r="DM75" t="str">
        <f t="shared" si="24"/>
        <v>0.5 deg x 0.5 deg</v>
      </c>
      <c r="DN75" t="str">
        <f t="shared" si="24"/>
        <v>none</v>
      </c>
      <c r="DO75" t="str">
        <f t="shared" si="24"/>
        <v>daily, monthly</v>
      </c>
      <c r="DP75" t="str">
        <f t="shared" si="24"/>
        <v>tbd</v>
      </c>
      <c r="DQ75" t="str">
        <f t="shared" si="24"/>
        <v>tbd</v>
      </c>
      <c r="DR75" s="7">
        <v>0.8</v>
      </c>
      <c r="DS75">
        <f t="shared" si="25"/>
        <v>1</v>
      </c>
      <c r="DT75" t="str">
        <f t="shared" si="39"/>
        <v>Cloud Feedback Studies, Climate Modelling</v>
      </c>
      <c r="DU75" s="8">
        <f t="shared" si="26"/>
        <v>2.7517857142857141</v>
      </c>
    </row>
    <row r="76" spans="1:125" ht="18" customHeight="1">
      <c r="A76" t="s">
        <v>115</v>
      </c>
      <c r="B76" t="s">
        <v>188</v>
      </c>
      <c r="C76" t="s">
        <v>189</v>
      </c>
      <c r="D76" t="s">
        <v>544</v>
      </c>
      <c r="E76" t="s">
        <v>684</v>
      </c>
      <c r="H76" t="s">
        <v>120</v>
      </c>
      <c r="K76" t="s">
        <v>120</v>
      </c>
      <c r="L76" t="s">
        <v>120</v>
      </c>
      <c r="N76" t="s">
        <v>749</v>
      </c>
      <c r="O76" t="s">
        <v>750</v>
      </c>
      <c r="P76" t="s">
        <v>684</v>
      </c>
      <c r="Q76" t="s">
        <v>684</v>
      </c>
      <c r="R76" t="s">
        <v>684</v>
      </c>
      <c r="S76" t="s">
        <v>684</v>
      </c>
      <c r="T76" t="s">
        <v>684</v>
      </c>
      <c r="U76" t="s">
        <v>684</v>
      </c>
      <c r="V76" t="s">
        <v>138</v>
      </c>
      <c r="W76" t="s">
        <v>138</v>
      </c>
      <c r="X76" t="s">
        <v>138</v>
      </c>
      <c r="Y76" t="s">
        <v>138</v>
      </c>
      <c r="Z76" s="1">
        <v>37288</v>
      </c>
      <c r="AA76" s="1">
        <v>41000</v>
      </c>
      <c r="AC76" t="s">
        <v>532</v>
      </c>
      <c r="AD76" t="s">
        <v>138</v>
      </c>
      <c r="AE76" t="s">
        <v>743</v>
      </c>
      <c r="AF76" t="s">
        <v>744</v>
      </c>
      <c r="AH76" t="s">
        <v>159</v>
      </c>
      <c r="AI76" t="s">
        <v>743</v>
      </c>
      <c r="AJ76" t="s">
        <v>745</v>
      </c>
      <c r="AY76" t="s">
        <v>746</v>
      </c>
      <c r="AZ76" t="s">
        <v>129</v>
      </c>
      <c r="BA76" t="s">
        <v>708</v>
      </c>
      <c r="BB76" t="s">
        <v>209</v>
      </c>
      <c r="BC76" t="s">
        <v>494</v>
      </c>
      <c r="BD76" t="s">
        <v>751</v>
      </c>
      <c r="BE76" t="s">
        <v>581</v>
      </c>
      <c r="BI76" t="s">
        <v>120</v>
      </c>
      <c r="BL76" t="s">
        <v>744</v>
      </c>
      <c r="BN76" t="s">
        <v>120</v>
      </c>
      <c r="BO76" t="s">
        <v>120</v>
      </c>
      <c r="BS76" t="s">
        <v>189</v>
      </c>
      <c r="BT76" t="s">
        <v>120</v>
      </c>
      <c r="BU76" t="s">
        <v>169</v>
      </c>
      <c r="BV76" t="s">
        <v>139</v>
      </c>
      <c r="BW76" t="s">
        <v>140</v>
      </c>
      <c r="CA76">
        <v>1388</v>
      </c>
      <c r="CB76" t="s">
        <v>170</v>
      </c>
      <c r="CC76" t="s">
        <v>752</v>
      </c>
      <c r="CF76" t="s">
        <v>540</v>
      </c>
      <c r="CG76" t="s">
        <v>541</v>
      </c>
      <c r="CK76" t="s">
        <v>748</v>
      </c>
      <c r="CY76">
        <f t="shared" si="40"/>
        <v>10.166666666666666</v>
      </c>
      <c r="CZ76">
        <f t="shared" si="27"/>
        <v>0.75</v>
      </c>
      <c r="DA76">
        <f t="shared" si="28"/>
        <v>0.33333333333333331</v>
      </c>
      <c r="DB76">
        <f t="shared" si="29"/>
        <v>0.8571428571428571</v>
      </c>
      <c r="DC76">
        <f t="shared" si="30"/>
        <v>0.5</v>
      </c>
      <c r="DD76">
        <f t="shared" si="31"/>
        <v>0.5</v>
      </c>
      <c r="DE76">
        <f t="shared" si="32"/>
        <v>1</v>
      </c>
      <c r="DF76">
        <f t="shared" si="33"/>
        <v>1</v>
      </c>
      <c r="DG76">
        <f t="shared" si="34"/>
        <v>0.7142857142857143</v>
      </c>
      <c r="DH76">
        <f t="shared" si="35"/>
        <v>0</v>
      </c>
      <c r="DI76">
        <f t="shared" si="36"/>
        <v>1</v>
      </c>
      <c r="DJ76">
        <f t="shared" si="37"/>
        <v>0</v>
      </c>
      <c r="DL76" s="3">
        <f t="shared" si="38"/>
        <v>0.55456349206349198</v>
      </c>
      <c r="DM76" t="str">
        <f>BA76</f>
        <v>0.5 deg x 0.5 deg</v>
      </c>
      <c r="DN76" t="str">
        <f>BB76</f>
        <v>none</v>
      </c>
      <c r="DP76" t="str">
        <f>BD76</f>
        <v>20 % bias</v>
      </c>
      <c r="DQ76" t="str">
        <f>BE76</f>
        <v>5% per decade</v>
      </c>
      <c r="DR76" s="7">
        <v>0.4</v>
      </c>
      <c r="DS76">
        <f t="shared" si="25"/>
        <v>1</v>
      </c>
      <c r="DT76" t="str">
        <f t="shared" si="39"/>
        <v>Cloud Feedback, Radiation, Climate Modelling</v>
      </c>
      <c r="DU76" s="8">
        <f t="shared" si="26"/>
        <v>2.293452380952381</v>
      </c>
    </row>
    <row r="77" spans="1:125" ht="18" customHeight="1">
      <c r="A77" t="s">
        <v>115</v>
      </c>
      <c r="B77" t="s">
        <v>311</v>
      </c>
      <c r="C77" t="s">
        <v>312</v>
      </c>
      <c r="E77" t="s">
        <v>122</v>
      </c>
      <c r="H77" t="s">
        <v>120</v>
      </c>
      <c r="K77" t="s">
        <v>120</v>
      </c>
      <c r="L77" t="s">
        <v>203</v>
      </c>
      <c r="O77" t="s">
        <v>753</v>
      </c>
      <c r="P77" t="s">
        <v>122</v>
      </c>
      <c r="Q77" t="s">
        <v>122</v>
      </c>
      <c r="R77" t="s">
        <v>122</v>
      </c>
      <c r="S77" t="s">
        <v>122</v>
      </c>
      <c r="T77" t="s">
        <v>122</v>
      </c>
      <c r="U77" t="s">
        <v>122</v>
      </c>
      <c r="V77" t="s">
        <v>122</v>
      </c>
      <c r="W77" t="s">
        <v>122</v>
      </c>
      <c r="X77" t="s">
        <v>122</v>
      </c>
      <c r="Y77" t="s">
        <v>122</v>
      </c>
      <c r="Z77" s="1">
        <v>28795</v>
      </c>
      <c r="AA77" s="1">
        <v>40148</v>
      </c>
      <c r="AC77" t="s">
        <v>564</v>
      </c>
      <c r="AD77" t="s">
        <v>138</v>
      </c>
      <c r="AE77" t="s">
        <v>443</v>
      </c>
      <c r="AF77" t="s">
        <v>533</v>
      </c>
      <c r="AH77" t="s">
        <v>159</v>
      </c>
      <c r="AI77" t="s">
        <v>320</v>
      </c>
      <c r="AJ77" t="s">
        <v>533</v>
      </c>
      <c r="AL77" t="s">
        <v>322</v>
      </c>
      <c r="AM77" t="s">
        <v>533</v>
      </c>
      <c r="AO77" t="s">
        <v>323</v>
      </c>
      <c r="AP77" t="s">
        <v>533</v>
      </c>
      <c r="AR77" t="s">
        <v>324</v>
      </c>
      <c r="AS77" t="s">
        <v>533</v>
      </c>
      <c r="AU77" t="s">
        <v>325</v>
      </c>
      <c r="AV77" t="s">
        <v>533</v>
      </c>
      <c r="AY77" t="s">
        <v>725</v>
      </c>
      <c r="AZ77" t="s">
        <v>129</v>
      </c>
      <c r="BA77">
        <v>10</v>
      </c>
      <c r="BB77" t="s">
        <v>392</v>
      </c>
      <c r="BC77">
        <v>16</v>
      </c>
      <c r="BD77" t="s">
        <v>754</v>
      </c>
      <c r="BE77" t="s">
        <v>755</v>
      </c>
      <c r="BI77" t="s">
        <v>203</v>
      </c>
      <c r="BK77" t="s">
        <v>135</v>
      </c>
      <c r="BL77" t="s">
        <v>535</v>
      </c>
      <c r="BM77" t="s">
        <v>536</v>
      </c>
      <c r="BN77" t="s">
        <v>203</v>
      </c>
      <c r="BO77" t="s">
        <v>203</v>
      </c>
      <c r="BS77" t="s">
        <v>537</v>
      </c>
      <c r="BT77" t="s">
        <v>120</v>
      </c>
      <c r="BU77" t="s">
        <v>207</v>
      </c>
      <c r="BV77" t="s">
        <v>139</v>
      </c>
      <c r="BW77" t="s">
        <v>538</v>
      </c>
      <c r="BZ77">
        <v>24</v>
      </c>
      <c r="CA77">
        <v>1389</v>
      </c>
      <c r="CB77" s="6">
        <v>41694.863888888889</v>
      </c>
      <c r="CC77" t="s">
        <v>756</v>
      </c>
      <c r="CF77" t="s">
        <v>605</v>
      </c>
      <c r="CG77" t="s">
        <v>541</v>
      </c>
      <c r="CI77" t="s">
        <v>203</v>
      </c>
      <c r="CJ77" t="s">
        <v>542</v>
      </c>
      <c r="CY77">
        <f t="shared" si="40"/>
        <v>31.083333333333332</v>
      </c>
      <c r="CZ77">
        <f t="shared" si="27"/>
        <v>0.75</v>
      </c>
      <c r="DA77">
        <f t="shared" si="28"/>
        <v>0.33333333333333331</v>
      </c>
      <c r="DB77">
        <f t="shared" si="29"/>
        <v>1</v>
      </c>
      <c r="DC77">
        <f t="shared" si="30"/>
        <v>0.5</v>
      </c>
      <c r="DD77">
        <f t="shared" si="31"/>
        <v>0.5</v>
      </c>
      <c r="DE77">
        <f t="shared" si="32"/>
        <v>1</v>
      </c>
      <c r="DF77">
        <f t="shared" si="33"/>
        <v>1</v>
      </c>
      <c r="DG77">
        <f t="shared" si="34"/>
        <v>0.7142857142857143</v>
      </c>
      <c r="DH77">
        <f t="shared" si="35"/>
        <v>1</v>
      </c>
      <c r="DI77">
        <f t="shared" si="36"/>
        <v>1</v>
      </c>
      <c r="DJ77">
        <f t="shared" si="37"/>
        <v>0</v>
      </c>
      <c r="DK77">
        <f t="shared" ref="DK77:DK93" si="41">(COUNTIF(U77,"*")+COUNTIF(W77,"*")+COUNTIF(BO77,"y*"))/3</f>
        <v>1</v>
      </c>
      <c r="DL77" s="3">
        <f t="shared" si="38"/>
        <v>0.73313492063492058</v>
      </c>
      <c r="DM77">
        <f t="shared" ref="DM77:DQ93" si="42">BA77</f>
        <v>10</v>
      </c>
      <c r="DN77" t="str">
        <f t="shared" si="42"/>
        <v>n/a</v>
      </c>
      <c r="DO77">
        <f t="shared" si="42"/>
        <v>16</v>
      </c>
      <c r="DP77" t="str">
        <f t="shared" si="42"/>
        <v>20 g/m**2</v>
      </c>
      <c r="DQ77" t="str">
        <f t="shared" si="42"/>
        <v>15 g/m**2</v>
      </c>
      <c r="DR77" s="7">
        <v>0.4</v>
      </c>
      <c r="DS77">
        <f t="shared" si="25"/>
        <v>0</v>
      </c>
      <c r="DT77">
        <f t="shared" si="39"/>
        <v>0</v>
      </c>
      <c r="DU77" s="8">
        <f t="shared" si="26"/>
        <v>2.1692460317460314</v>
      </c>
    </row>
    <row r="78" spans="1:125" ht="18" customHeight="1">
      <c r="A78" t="s">
        <v>115</v>
      </c>
      <c r="B78" t="s">
        <v>311</v>
      </c>
      <c r="C78" t="s">
        <v>312</v>
      </c>
      <c r="E78" t="s">
        <v>122</v>
      </c>
      <c r="H78" t="s">
        <v>120</v>
      </c>
      <c r="K78" t="s">
        <v>120</v>
      </c>
      <c r="L78" t="s">
        <v>203</v>
      </c>
      <c r="N78" t="s">
        <v>757</v>
      </c>
      <c r="O78" t="s">
        <v>758</v>
      </c>
      <c r="P78" t="s">
        <v>122</v>
      </c>
      <c r="Q78" t="s">
        <v>122</v>
      </c>
      <c r="R78" t="s">
        <v>122</v>
      </c>
      <c r="S78" t="s">
        <v>122</v>
      </c>
      <c r="T78" t="s">
        <v>122</v>
      </c>
      <c r="U78" t="s">
        <v>122</v>
      </c>
      <c r="V78" t="s">
        <v>122</v>
      </c>
      <c r="W78" t="s">
        <v>122</v>
      </c>
      <c r="X78" t="s">
        <v>122</v>
      </c>
      <c r="Y78" t="s">
        <v>122</v>
      </c>
      <c r="Z78" s="1">
        <v>28795</v>
      </c>
      <c r="AA78" s="1">
        <v>40148</v>
      </c>
      <c r="AC78" t="s">
        <v>759</v>
      </c>
      <c r="AD78" t="s">
        <v>380</v>
      </c>
      <c r="AE78" t="s">
        <v>443</v>
      </c>
      <c r="AF78" t="s">
        <v>533</v>
      </c>
      <c r="AH78" t="s">
        <v>159</v>
      </c>
      <c r="AI78" t="s">
        <v>320</v>
      </c>
      <c r="AJ78" t="s">
        <v>533</v>
      </c>
      <c r="AL78" t="s">
        <v>322</v>
      </c>
      <c r="AM78" t="s">
        <v>533</v>
      </c>
      <c r="AO78" t="s">
        <v>323</v>
      </c>
      <c r="AP78" t="s">
        <v>533</v>
      </c>
      <c r="AR78" t="s">
        <v>324</v>
      </c>
      <c r="AS78" t="s">
        <v>533</v>
      </c>
      <c r="AU78" t="s">
        <v>325</v>
      </c>
      <c r="AV78" t="s">
        <v>533</v>
      </c>
      <c r="AY78" t="s">
        <v>760</v>
      </c>
      <c r="AZ78" t="s">
        <v>129</v>
      </c>
      <c r="BA78">
        <v>10</v>
      </c>
      <c r="BB78" t="s">
        <v>392</v>
      </c>
      <c r="BC78">
        <v>16</v>
      </c>
      <c r="BD78" s="13">
        <v>0.2</v>
      </c>
      <c r="BE78" s="13">
        <v>0.1</v>
      </c>
      <c r="BI78" t="s">
        <v>203</v>
      </c>
      <c r="BK78" t="s">
        <v>135</v>
      </c>
      <c r="BL78" t="s">
        <v>535</v>
      </c>
      <c r="BM78" t="s">
        <v>536</v>
      </c>
      <c r="BN78" t="s">
        <v>203</v>
      </c>
      <c r="BO78" t="s">
        <v>203</v>
      </c>
      <c r="BS78" t="s">
        <v>537</v>
      </c>
      <c r="BT78" t="s">
        <v>206</v>
      </c>
      <c r="BU78" t="s">
        <v>207</v>
      </c>
      <c r="BV78" t="s">
        <v>139</v>
      </c>
      <c r="BW78" t="s">
        <v>538</v>
      </c>
      <c r="BZ78">
        <v>24</v>
      </c>
      <c r="CA78" s="6">
        <v>37915</v>
      </c>
      <c r="CB78" t="s">
        <v>170</v>
      </c>
      <c r="CC78" t="s">
        <v>761</v>
      </c>
      <c r="CF78" t="s">
        <v>561</v>
      </c>
      <c r="CG78" t="s">
        <v>541</v>
      </c>
      <c r="CI78" t="s">
        <v>203</v>
      </c>
      <c r="CJ78" t="s">
        <v>542</v>
      </c>
      <c r="CY78">
        <f t="shared" si="40"/>
        <v>31.083333333333332</v>
      </c>
      <c r="CZ78">
        <f t="shared" si="27"/>
        <v>0.75</v>
      </c>
      <c r="DA78">
        <f t="shared" si="28"/>
        <v>0.33333333333333331</v>
      </c>
      <c r="DB78">
        <f t="shared" si="29"/>
        <v>1</v>
      </c>
      <c r="DC78">
        <f t="shared" si="30"/>
        <v>0.5</v>
      </c>
      <c r="DD78">
        <f t="shared" si="31"/>
        <v>0.5</v>
      </c>
      <c r="DE78">
        <f t="shared" si="32"/>
        <v>1</v>
      </c>
      <c r="DF78">
        <f t="shared" si="33"/>
        <v>1</v>
      </c>
      <c r="DG78">
        <f t="shared" si="34"/>
        <v>0.8571428571428571</v>
      </c>
      <c r="DH78">
        <f t="shared" si="35"/>
        <v>1</v>
      </c>
      <c r="DI78">
        <f t="shared" si="36"/>
        <v>1</v>
      </c>
      <c r="DJ78">
        <f t="shared" si="37"/>
        <v>0</v>
      </c>
      <c r="DK78">
        <f t="shared" si="41"/>
        <v>1</v>
      </c>
      <c r="DL78" s="3">
        <f t="shared" si="38"/>
        <v>0.74503968253968245</v>
      </c>
      <c r="DM78">
        <f t="shared" si="42"/>
        <v>10</v>
      </c>
      <c r="DN78" t="str">
        <f t="shared" si="42"/>
        <v>n/a</v>
      </c>
      <c r="DO78">
        <f t="shared" si="42"/>
        <v>16</v>
      </c>
      <c r="DP78">
        <f t="shared" si="42"/>
        <v>0.2</v>
      </c>
      <c r="DQ78">
        <f t="shared" si="42"/>
        <v>0.1</v>
      </c>
      <c r="DR78" s="7">
        <v>1</v>
      </c>
      <c r="DS78">
        <f t="shared" si="25"/>
        <v>1</v>
      </c>
      <c r="DT78" t="str">
        <f t="shared" si="39"/>
        <v>Radiation Budget, Cloud Feedbacks</v>
      </c>
      <c r="DU78" s="8">
        <f t="shared" si="26"/>
        <v>3.7811507936507933</v>
      </c>
    </row>
    <row r="79" spans="1:125" ht="18" customHeight="1">
      <c r="A79" t="s">
        <v>115</v>
      </c>
      <c r="B79" t="s">
        <v>188</v>
      </c>
      <c r="C79" t="s">
        <v>189</v>
      </c>
      <c r="D79" t="s">
        <v>762</v>
      </c>
      <c r="E79" t="s">
        <v>191</v>
      </c>
      <c r="H79" t="s">
        <v>120</v>
      </c>
      <c r="K79" t="s">
        <v>120</v>
      </c>
      <c r="L79" t="s">
        <v>120</v>
      </c>
      <c r="N79" t="s">
        <v>763</v>
      </c>
      <c r="O79" t="s">
        <v>764</v>
      </c>
      <c r="P79" t="s">
        <v>122</v>
      </c>
      <c r="Q79" t="s">
        <v>122</v>
      </c>
      <c r="R79" t="s">
        <v>122</v>
      </c>
      <c r="S79" t="s">
        <v>122</v>
      </c>
      <c r="T79" t="s">
        <v>191</v>
      </c>
      <c r="U79" t="s">
        <v>191</v>
      </c>
      <c r="V79" t="s">
        <v>191</v>
      </c>
      <c r="W79" t="s">
        <v>191</v>
      </c>
      <c r="X79" t="s">
        <v>191</v>
      </c>
      <c r="Y79" t="s">
        <v>191</v>
      </c>
      <c r="Z79" s="9">
        <v>29952</v>
      </c>
      <c r="AA79" s="1">
        <v>41609</v>
      </c>
      <c r="AC79" t="s">
        <v>532</v>
      </c>
      <c r="AD79" t="s">
        <v>138</v>
      </c>
      <c r="AE79" t="s">
        <v>322</v>
      </c>
      <c r="AF79" t="s">
        <v>573</v>
      </c>
      <c r="AH79" t="s">
        <v>159</v>
      </c>
      <c r="AI79" t="s">
        <v>323</v>
      </c>
      <c r="AJ79" t="s">
        <v>573</v>
      </c>
      <c r="AL79" t="s">
        <v>324</v>
      </c>
      <c r="AM79" t="s">
        <v>573</v>
      </c>
      <c r="AO79" t="s">
        <v>325</v>
      </c>
      <c r="AP79" t="s">
        <v>573</v>
      </c>
      <c r="AR79" t="s">
        <v>574</v>
      </c>
      <c r="AS79" t="s">
        <v>573</v>
      </c>
      <c r="AU79" t="s">
        <v>575</v>
      </c>
      <c r="AV79" t="s">
        <v>573</v>
      </c>
      <c r="AY79" t="s">
        <v>765</v>
      </c>
      <c r="AZ79" t="s">
        <v>129</v>
      </c>
      <c r="BA79" t="s">
        <v>628</v>
      </c>
      <c r="BB79" t="s">
        <v>274</v>
      </c>
      <c r="BC79" t="s">
        <v>461</v>
      </c>
      <c r="BD79" s="10" t="s">
        <v>766</v>
      </c>
      <c r="BE79" t="s">
        <v>767</v>
      </c>
      <c r="BI79" t="s">
        <v>120</v>
      </c>
      <c r="BK79" t="s">
        <v>597</v>
      </c>
      <c r="BL79" t="s">
        <v>535</v>
      </c>
      <c r="BM79" t="s">
        <v>598</v>
      </c>
      <c r="BN79" t="s">
        <v>120</v>
      </c>
      <c r="BO79" t="s">
        <v>120</v>
      </c>
      <c r="BS79" t="s">
        <v>205</v>
      </c>
      <c r="BT79" t="s">
        <v>206</v>
      </c>
      <c r="BU79" t="s">
        <v>138</v>
      </c>
      <c r="BV79" t="s">
        <v>139</v>
      </c>
      <c r="CA79">
        <v>1391</v>
      </c>
      <c r="CB79" t="s">
        <v>170</v>
      </c>
      <c r="CC79" t="s">
        <v>768</v>
      </c>
      <c r="CF79" t="s">
        <v>540</v>
      </c>
      <c r="CG79" t="s">
        <v>541</v>
      </c>
      <c r="CY79">
        <f t="shared" si="40"/>
        <v>31.916666666666668</v>
      </c>
      <c r="CZ79">
        <f t="shared" si="27"/>
        <v>0.75</v>
      </c>
      <c r="DA79">
        <f t="shared" si="28"/>
        <v>0.33333333333333331</v>
      </c>
      <c r="DB79">
        <f t="shared" si="29"/>
        <v>0.8571428571428571</v>
      </c>
      <c r="DC79">
        <f t="shared" si="30"/>
        <v>0.5</v>
      </c>
      <c r="DD79">
        <f t="shared" si="31"/>
        <v>0.5</v>
      </c>
      <c r="DE79">
        <f t="shared" si="32"/>
        <v>1</v>
      </c>
      <c r="DF79">
        <f t="shared" si="33"/>
        <v>1</v>
      </c>
      <c r="DG79">
        <f t="shared" si="34"/>
        <v>0.5714285714285714</v>
      </c>
      <c r="DH79">
        <f t="shared" si="35"/>
        <v>0</v>
      </c>
      <c r="DI79">
        <f t="shared" si="36"/>
        <v>1</v>
      </c>
      <c r="DJ79">
        <f t="shared" si="37"/>
        <v>0</v>
      </c>
      <c r="DK79">
        <f t="shared" si="41"/>
        <v>0.66666666666666663</v>
      </c>
      <c r="DL79" s="3">
        <f t="shared" si="38"/>
        <v>0.5982142857142857</v>
      </c>
      <c r="DM79" t="str">
        <f t="shared" si="42"/>
        <v>0.25 x 0.25 deg</v>
      </c>
      <c r="DN79" t="str">
        <f t="shared" si="42"/>
        <v>N/A</v>
      </c>
      <c r="DO79" t="str">
        <f t="shared" si="42"/>
        <v>daily and monthly</v>
      </c>
      <c r="DP79" t="str">
        <f t="shared" si="42"/>
        <v>10% bias_x000D_20% bias corrected rms</v>
      </c>
      <c r="DQ79" t="str">
        <f t="shared" si="42"/>
        <v>2%/decade</v>
      </c>
      <c r="DR79" s="7">
        <v>1</v>
      </c>
      <c r="DS79">
        <f t="shared" si="25"/>
        <v>1</v>
      </c>
      <c r="DT79" t="str">
        <f t="shared" si="39"/>
        <v>Cloud Feedback, Radiation Budget</v>
      </c>
      <c r="DU79" s="8">
        <f t="shared" si="26"/>
        <v>3.6621031746031747</v>
      </c>
    </row>
    <row r="80" spans="1:125" ht="18" customHeight="1">
      <c r="A80" t="s">
        <v>115</v>
      </c>
      <c r="B80" t="s">
        <v>543</v>
      </c>
      <c r="C80" t="s">
        <v>266</v>
      </c>
      <c r="D80" t="s">
        <v>544</v>
      </c>
      <c r="E80" t="s">
        <v>179</v>
      </c>
      <c r="H80" t="s">
        <v>120</v>
      </c>
      <c r="K80" t="s">
        <v>120</v>
      </c>
      <c r="L80" t="s">
        <v>120</v>
      </c>
      <c r="N80" t="s">
        <v>545</v>
      </c>
      <c r="O80" t="s">
        <v>769</v>
      </c>
      <c r="P80" t="s">
        <v>179</v>
      </c>
      <c r="Q80" t="s">
        <v>179</v>
      </c>
      <c r="R80" t="s">
        <v>179</v>
      </c>
      <c r="S80" t="s">
        <v>179</v>
      </c>
      <c r="T80" t="s">
        <v>179</v>
      </c>
      <c r="U80" t="s">
        <v>179</v>
      </c>
      <c r="V80" t="s">
        <v>179</v>
      </c>
      <c r="W80" t="s">
        <v>179</v>
      </c>
      <c r="X80" t="s">
        <v>179</v>
      </c>
      <c r="Y80" t="s">
        <v>179</v>
      </c>
      <c r="Z80" s="9">
        <v>42736</v>
      </c>
      <c r="AA80" s="1">
        <v>44562</v>
      </c>
      <c r="AC80" t="s">
        <v>770</v>
      </c>
      <c r="AD80" t="s">
        <v>138</v>
      </c>
      <c r="AE80" t="s">
        <v>548</v>
      </c>
      <c r="AF80" t="s">
        <v>549</v>
      </c>
      <c r="AH80" t="s">
        <v>127</v>
      </c>
      <c r="AY80" t="s">
        <v>550</v>
      </c>
      <c r="AZ80" t="s">
        <v>129</v>
      </c>
      <c r="BA80" t="s">
        <v>551</v>
      </c>
      <c r="BB80" t="s">
        <v>274</v>
      </c>
      <c r="BC80" t="s">
        <v>275</v>
      </c>
      <c r="BD80" s="10" t="s">
        <v>771</v>
      </c>
      <c r="BE80" t="s">
        <v>276</v>
      </c>
      <c r="BI80" t="s">
        <v>120</v>
      </c>
      <c r="BN80" t="s">
        <v>120</v>
      </c>
      <c r="BO80" t="s">
        <v>120</v>
      </c>
      <c r="BT80" t="s">
        <v>206</v>
      </c>
      <c r="BU80" t="s">
        <v>138</v>
      </c>
      <c r="BV80" t="s">
        <v>139</v>
      </c>
      <c r="CA80">
        <v>1392</v>
      </c>
      <c r="CB80" s="6">
        <v>41694.863888888889</v>
      </c>
      <c r="CC80" t="s">
        <v>772</v>
      </c>
      <c r="CF80" t="s">
        <v>540</v>
      </c>
      <c r="CG80" t="s">
        <v>541</v>
      </c>
      <c r="CY80">
        <f t="shared" si="40"/>
        <v>5</v>
      </c>
      <c r="CZ80">
        <f t="shared" si="27"/>
        <v>0.75</v>
      </c>
      <c r="DA80">
        <f t="shared" si="28"/>
        <v>0.33333333333333331</v>
      </c>
      <c r="DB80">
        <f t="shared" si="29"/>
        <v>0.8571428571428571</v>
      </c>
      <c r="DC80">
        <f t="shared" si="30"/>
        <v>0.5</v>
      </c>
      <c r="DD80">
        <f t="shared" si="31"/>
        <v>0.5</v>
      </c>
      <c r="DE80">
        <f t="shared" si="32"/>
        <v>1</v>
      </c>
      <c r="DF80">
        <f t="shared" si="33"/>
        <v>1</v>
      </c>
      <c r="DG80">
        <f t="shared" si="34"/>
        <v>0.42857142857142855</v>
      </c>
      <c r="DH80">
        <f t="shared" si="35"/>
        <v>0</v>
      </c>
      <c r="DI80">
        <f t="shared" si="36"/>
        <v>1</v>
      </c>
      <c r="DJ80">
        <f t="shared" si="37"/>
        <v>0</v>
      </c>
      <c r="DK80">
        <f t="shared" si="41"/>
        <v>0.66666666666666663</v>
      </c>
      <c r="DL80" s="3">
        <f t="shared" si="38"/>
        <v>0.58630952380952384</v>
      </c>
      <c r="DM80" t="str">
        <f t="shared" si="42"/>
        <v>1km</v>
      </c>
      <c r="DN80" t="str">
        <f t="shared" si="42"/>
        <v>N/A</v>
      </c>
      <c r="DO80" t="str">
        <f t="shared" si="42"/>
        <v>2days</v>
      </c>
      <c r="DP80" t="str">
        <f t="shared" si="42"/>
        <v>Standard accuracy_x000D_15%_x000D__x000D_Target accuracy:_x000D_10%</v>
      </c>
      <c r="DQ80" t="str">
        <f t="shared" si="42"/>
        <v>TBD</v>
      </c>
      <c r="DR80" s="7">
        <v>1</v>
      </c>
      <c r="DS80">
        <f t="shared" si="25"/>
        <v>1</v>
      </c>
      <c r="DT80" t="str">
        <f t="shared" si="39"/>
        <v>Input Modelling</v>
      </c>
      <c r="DU80" s="8">
        <f t="shared" si="26"/>
        <v>2.7529761904761907</v>
      </c>
    </row>
    <row r="81" spans="1:125" ht="18" customHeight="1">
      <c r="A81" t="s">
        <v>115</v>
      </c>
      <c r="B81" t="s">
        <v>311</v>
      </c>
      <c r="C81" t="s">
        <v>312</v>
      </c>
      <c r="E81" t="s">
        <v>119</v>
      </c>
      <c r="H81" t="s">
        <v>120</v>
      </c>
      <c r="K81" t="s">
        <v>203</v>
      </c>
      <c r="L81" t="s">
        <v>203</v>
      </c>
      <c r="O81" t="s">
        <v>773</v>
      </c>
      <c r="P81" t="s">
        <v>122</v>
      </c>
      <c r="Q81" t="s">
        <v>119</v>
      </c>
      <c r="R81" t="s">
        <v>119</v>
      </c>
      <c r="S81" t="s">
        <v>122</v>
      </c>
      <c r="T81" t="s">
        <v>119</v>
      </c>
      <c r="U81" t="s">
        <v>119</v>
      </c>
      <c r="V81" t="s">
        <v>119</v>
      </c>
      <c r="W81" t="s">
        <v>122</v>
      </c>
      <c r="X81" t="s">
        <v>122</v>
      </c>
      <c r="Y81" t="s">
        <v>119</v>
      </c>
      <c r="Z81" s="1">
        <v>28856</v>
      </c>
      <c r="AA81" s="1">
        <v>41091</v>
      </c>
      <c r="AC81" t="s">
        <v>774</v>
      </c>
      <c r="AD81" t="s">
        <v>521</v>
      </c>
      <c r="AE81" t="s">
        <v>221</v>
      </c>
      <c r="AH81" t="s">
        <v>159</v>
      </c>
      <c r="AI81" t="s">
        <v>122</v>
      </c>
      <c r="AL81" t="s">
        <v>135</v>
      </c>
      <c r="AY81" t="s">
        <v>775</v>
      </c>
      <c r="AZ81" t="s">
        <v>129</v>
      </c>
      <c r="BA81">
        <v>250</v>
      </c>
      <c r="BB81" t="s">
        <v>392</v>
      </c>
      <c r="BC81" t="s">
        <v>776</v>
      </c>
      <c r="BD81" s="13">
        <v>0.1</v>
      </c>
      <c r="BE81" s="13">
        <v>0.05</v>
      </c>
      <c r="BI81" t="s">
        <v>203</v>
      </c>
      <c r="BN81" t="s">
        <v>120</v>
      </c>
      <c r="BO81" t="s">
        <v>120</v>
      </c>
      <c r="BS81" t="s">
        <v>777</v>
      </c>
      <c r="BT81" t="s">
        <v>206</v>
      </c>
      <c r="BU81" t="s">
        <v>169</v>
      </c>
      <c r="BV81" t="s">
        <v>138</v>
      </c>
      <c r="BW81" t="s">
        <v>140</v>
      </c>
      <c r="BZ81">
        <v>2</v>
      </c>
      <c r="CA81">
        <v>1393</v>
      </c>
      <c r="CB81" t="s">
        <v>170</v>
      </c>
      <c r="CC81" s="11" t="s">
        <v>778</v>
      </c>
      <c r="CF81" t="s">
        <v>779</v>
      </c>
      <c r="CG81" t="s">
        <v>780</v>
      </c>
      <c r="CY81">
        <f t="shared" si="40"/>
        <v>33.5</v>
      </c>
      <c r="CZ81">
        <f t="shared" si="27"/>
        <v>0.75</v>
      </c>
      <c r="DA81">
        <f t="shared" si="28"/>
        <v>0.33333333333333331</v>
      </c>
      <c r="DB81">
        <f t="shared" si="29"/>
        <v>0.8571428571428571</v>
      </c>
      <c r="DC81">
        <f t="shared" si="30"/>
        <v>0.5</v>
      </c>
      <c r="DD81">
        <f t="shared" si="31"/>
        <v>0.5</v>
      </c>
      <c r="DE81">
        <f t="shared" si="32"/>
        <v>1</v>
      </c>
      <c r="DF81">
        <f t="shared" si="33"/>
        <v>1</v>
      </c>
      <c r="DG81">
        <f t="shared" si="34"/>
        <v>0.7142857142857143</v>
      </c>
      <c r="DH81">
        <f t="shared" si="35"/>
        <v>1</v>
      </c>
      <c r="DI81">
        <f t="shared" si="36"/>
        <v>1</v>
      </c>
      <c r="DJ81">
        <f t="shared" si="37"/>
        <v>0</v>
      </c>
      <c r="DK81">
        <f t="shared" si="41"/>
        <v>0.66666666666666663</v>
      </c>
      <c r="DL81" s="3">
        <f t="shared" si="38"/>
        <v>0.69345238095238093</v>
      </c>
      <c r="DM81">
        <f t="shared" si="42"/>
        <v>250</v>
      </c>
      <c r="DN81" t="str">
        <f t="shared" si="42"/>
        <v>n/a</v>
      </c>
      <c r="DO81" t="str">
        <f t="shared" si="42"/>
        <v>30 (5 and 1)</v>
      </c>
      <c r="DP81">
        <f t="shared" si="42"/>
        <v>0.1</v>
      </c>
      <c r="DQ81">
        <f t="shared" si="42"/>
        <v>0.05</v>
      </c>
      <c r="DR81" s="7">
        <v>1</v>
      </c>
      <c r="DS81">
        <f t="shared" si="25"/>
        <v>0</v>
      </c>
      <c r="DT81">
        <f t="shared" si="39"/>
        <v>0</v>
      </c>
      <c r="DU81" s="8">
        <f t="shared" si="26"/>
        <v>2.8101190476190476</v>
      </c>
    </row>
    <row r="82" spans="1:125" ht="18" customHeight="1">
      <c r="A82" t="s">
        <v>115</v>
      </c>
      <c r="B82" t="s">
        <v>265</v>
      </c>
      <c r="C82" t="s">
        <v>266</v>
      </c>
      <c r="D82" t="s">
        <v>781</v>
      </c>
      <c r="E82" t="s">
        <v>179</v>
      </c>
      <c r="H82" t="s">
        <v>120</v>
      </c>
      <c r="K82" t="s">
        <v>203</v>
      </c>
      <c r="L82" t="s">
        <v>203</v>
      </c>
      <c r="N82" t="s">
        <v>782</v>
      </c>
      <c r="O82" t="s">
        <v>783</v>
      </c>
      <c r="P82" t="s">
        <v>179</v>
      </c>
      <c r="Q82" t="s">
        <v>179</v>
      </c>
      <c r="R82" t="s">
        <v>179</v>
      </c>
      <c r="S82" t="s">
        <v>179</v>
      </c>
      <c r="T82" t="s">
        <v>179</v>
      </c>
      <c r="U82" t="s">
        <v>179</v>
      </c>
      <c r="V82" t="s">
        <v>179</v>
      </c>
      <c r="W82" t="s">
        <v>179</v>
      </c>
      <c r="X82" t="s">
        <v>179</v>
      </c>
      <c r="Y82" t="s">
        <v>179</v>
      </c>
      <c r="Z82" s="1">
        <v>41153</v>
      </c>
      <c r="AA82" s="1"/>
      <c r="AC82" t="s">
        <v>784</v>
      </c>
      <c r="AD82" t="s">
        <v>138</v>
      </c>
      <c r="AE82" t="s">
        <v>270</v>
      </c>
      <c r="AF82" t="s">
        <v>271</v>
      </c>
      <c r="AH82" t="s">
        <v>127</v>
      </c>
      <c r="AY82" t="s">
        <v>272</v>
      </c>
      <c r="AZ82" t="s">
        <v>129</v>
      </c>
      <c r="BA82" t="s">
        <v>273</v>
      </c>
      <c r="BB82" t="s">
        <v>274</v>
      </c>
      <c r="BC82" t="s">
        <v>275</v>
      </c>
      <c r="BE82" t="s">
        <v>276</v>
      </c>
      <c r="BI82" t="s">
        <v>203</v>
      </c>
      <c r="BK82" t="s">
        <v>135</v>
      </c>
      <c r="BL82" t="s">
        <v>136</v>
      </c>
      <c r="BM82" t="s">
        <v>277</v>
      </c>
      <c r="BN82" t="s">
        <v>120</v>
      </c>
      <c r="BO82" t="s">
        <v>120</v>
      </c>
      <c r="BS82" t="s">
        <v>278</v>
      </c>
      <c r="BT82" t="s">
        <v>206</v>
      </c>
      <c r="BU82" t="s">
        <v>207</v>
      </c>
      <c r="BV82" t="s">
        <v>279</v>
      </c>
      <c r="BW82" t="s">
        <v>280</v>
      </c>
      <c r="BZ82" t="s">
        <v>281</v>
      </c>
      <c r="CA82">
        <v>1394</v>
      </c>
      <c r="CB82" t="s">
        <v>170</v>
      </c>
      <c r="CC82" t="s">
        <v>785</v>
      </c>
      <c r="CF82" t="s">
        <v>779</v>
      </c>
      <c r="CG82" t="s">
        <v>780</v>
      </c>
      <c r="CY82">
        <f t="shared" si="40"/>
        <v>112.66944444444445</v>
      </c>
      <c r="CZ82">
        <f t="shared" si="27"/>
        <v>0.75</v>
      </c>
      <c r="DA82">
        <f t="shared" si="28"/>
        <v>0.33333333333333331</v>
      </c>
      <c r="DB82">
        <f t="shared" si="29"/>
        <v>0.7142857142857143</v>
      </c>
      <c r="DC82">
        <f t="shared" si="30"/>
        <v>0.5</v>
      </c>
      <c r="DD82">
        <f t="shared" si="31"/>
        <v>0.5</v>
      </c>
      <c r="DE82">
        <f t="shared" si="32"/>
        <v>1</v>
      </c>
      <c r="DF82">
        <f t="shared" si="33"/>
        <v>1</v>
      </c>
      <c r="DG82">
        <f t="shared" si="34"/>
        <v>0.8571428571428571</v>
      </c>
      <c r="DH82">
        <f t="shared" si="35"/>
        <v>2</v>
      </c>
      <c r="DI82">
        <f t="shared" si="36"/>
        <v>1</v>
      </c>
      <c r="DJ82">
        <f t="shared" si="37"/>
        <v>0</v>
      </c>
      <c r="DK82">
        <f t="shared" si="41"/>
        <v>0.66666666666666663</v>
      </c>
      <c r="DL82" s="3">
        <f t="shared" si="38"/>
        <v>0.7767857142857143</v>
      </c>
      <c r="DM82" t="str">
        <f t="shared" si="42"/>
        <v>15km</v>
      </c>
      <c r="DN82" t="str">
        <f t="shared" si="42"/>
        <v>N/A</v>
      </c>
      <c r="DO82" t="str">
        <f t="shared" si="42"/>
        <v>2days</v>
      </c>
      <c r="DP82">
        <f t="shared" si="42"/>
        <v>0</v>
      </c>
      <c r="DQ82" t="str">
        <f t="shared" si="42"/>
        <v>TBD</v>
      </c>
      <c r="DR82" s="7">
        <v>1</v>
      </c>
      <c r="DS82">
        <f t="shared" si="25"/>
        <v>1</v>
      </c>
      <c r="DT82" t="str">
        <f t="shared" si="39"/>
        <v>Model Input, Gsmap, Tec.</v>
      </c>
      <c r="DU82" s="8">
        <f t="shared" si="26"/>
        <v>6.5324338624338623</v>
      </c>
    </row>
    <row r="83" spans="1:125" ht="18" customHeight="1">
      <c r="A83" t="s">
        <v>115</v>
      </c>
      <c r="B83" t="s">
        <v>188</v>
      </c>
      <c r="C83" t="s">
        <v>189</v>
      </c>
      <c r="D83" t="s">
        <v>786</v>
      </c>
      <c r="E83" t="s">
        <v>191</v>
      </c>
      <c r="H83" t="s">
        <v>120</v>
      </c>
      <c r="K83" t="s">
        <v>120</v>
      </c>
      <c r="L83" t="s">
        <v>120</v>
      </c>
      <c r="N83" t="s">
        <v>787</v>
      </c>
      <c r="O83" t="s">
        <v>788</v>
      </c>
      <c r="P83" t="s">
        <v>147</v>
      </c>
      <c r="Q83" t="s">
        <v>147</v>
      </c>
      <c r="R83" t="s">
        <v>191</v>
      </c>
      <c r="S83" t="s">
        <v>191</v>
      </c>
      <c r="T83" t="s">
        <v>191</v>
      </c>
      <c r="U83" t="s">
        <v>191</v>
      </c>
      <c r="V83" t="s">
        <v>191</v>
      </c>
      <c r="W83" t="s">
        <v>191</v>
      </c>
      <c r="X83" t="s">
        <v>191</v>
      </c>
      <c r="Y83" t="s">
        <v>191</v>
      </c>
      <c r="Z83" s="1">
        <v>31959</v>
      </c>
      <c r="AA83" s="1">
        <v>39783</v>
      </c>
      <c r="AC83" t="s">
        <v>784</v>
      </c>
      <c r="AD83" t="s">
        <v>521</v>
      </c>
      <c r="AE83" t="s">
        <v>125</v>
      </c>
      <c r="AF83" t="s">
        <v>166</v>
      </c>
      <c r="AH83" t="s">
        <v>159</v>
      </c>
      <c r="AI83" t="s">
        <v>195</v>
      </c>
      <c r="AJ83" t="s">
        <v>166</v>
      </c>
      <c r="AL83" t="s">
        <v>196</v>
      </c>
      <c r="AM83" t="s">
        <v>166</v>
      </c>
      <c r="AO83" t="s">
        <v>174</v>
      </c>
      <c r="AP83" t="s">
        <v>166</v>
      </c>
      <c r="AR83" t="s">
        <v>154</v>
      </c>
      <c r="AS83" t="s">
        <v>166</v>
      </c>
      <c r="AU83" t="s">
        <v>459</v>
      </c>
      <c r="AV83" t="s">
        <v>166</v>
      </c>
      <c r="AY83" t="s">
        <v>789</v>
      </c>
      <c r="AZ83" t="s">
        <v>129</v>
      </c>
      <c r="BA83" t="s">
        <v>198</v>
      </c>
      <c r="BB83" t="s">
        <v>392</v>
      </c>
      <c r="BC83" t="s">
        <v>790</v>
      </c>
      <c r="BI83" t="s">
        <v>203</v>
      </c>
      <c r="BN83" t="s">
        <v>120</v>
      </c>
      <c r="BO83" t="s">
        <v>120</v>
      </c>
      <c r="BS83" t="s">
        <v>205</v>
      </c>
      <c r="BT83" t="s">
        <v>206</v>
      </c>
      <c r="BU83" t="s">
        <v>207</v>
      </c>
      <c r="BV83" t="s">
        <v>139</v>
      </c>
      <c r="BW83" t="s">
        <v>208</v>
      </c>
      <c r="BZ83" t="s">
        <v>209</v>
      </c>
      <c r="CA83">
        <v>1395</v>
      </c>
      <c r="CB83" t="s">
        <v>170</v>
      </c>
      <c r="CC83" t="s">
        <v>791</v>
      </c>
      <c r="CF83" t="s">
        <v>779</v>
      </c>
      <c r="CG83" t="s">
        <v>780</v>
      </c>
      <c r="CY83">
        <f t="shared" si="40"/>
        <v>21.416666666666668</v>
      </c>
      <c r="CZ83">
        <f t="shared" si="27"/>
        <v>0.75</v>
      </c>
      <c r="DA83">
        <f t="shared" si="28"/>
        <v>0.33333333333333331</v>
      </c>
      <c r="DB83">
        <f t="shared" si="29"/>
        <v>0.5714285714285714</v>
      </c>
      <c r="DC83">
        <f t="shared" si="30"/>
        <v>0.5</v>
      </c>
      <c r="DD83">
        <f t="shared" si="31"/>
        <v>0.5</v>
      </c>
      <c r="DE83">
        <f t="shared" si="32"/>
        <v>1</v>
      </c>
      <c r="DF83">
        <f t="shared" si="33"/>
        <v>1</v>
      </c>
      <c r="DG83">
        <f t="shared" si="34"/>
        <v>0.8571428571428571</v>
      </c>
      <c r="DH83">
        <f t="shared" si="35"/>
        <v>2</v>
      </c>
      <c r="DI83">
        <f t="shared" si="36"/>
        <v>1</v>
      </c>
      <c r="DJ83">
        <f t="shared" si="37"/>
        <v>0</v>
      </c>
      <c r="DK83">
        <f t="shared" si="41"/>
        <v>0.66666666666666663</v>
      </c>
      <c r="DL83" s="3">
        <f t="shared" si="38"/>
        <v>0.76488095238095244</v>
      </c>
      <c r="DM83" t="str">
        <f t="shared" si="42"/>
        <v>0.5 x 0.5 deg</v>
      </c>
      <c r="DN83" t="str">
        <f t="shared" si="42"/>
        <v>n/a</v>
      </c>
      <c r="DO83" t="str">
        <f t="shared" si="42"/>
        <v>monthly, pentad composite</v>
      </c>
      <c r="DP83">
        <f t="shared" si="42"/>
        <v>0</v>
      </c>
      <c r="DQ83">
        <f t="shared" si="42"/>
        <v>0</v>
      </c>
      <c r="DR83" s="7">
        <v>1</v>
      </c>
      <c r="DS83">
        <f t="shared" si="25"/>
        <v>1</v>
      </c>
      <c r="DT83" t="str">
        <f t="shared" si="39"/>
        <v>Air Sea Interaction, Fluxes, Climate Modelling</v>
      </c>
      <c r="DU83" s="8">
        <f t="shared" si="26"/>
        <v>3.4787698412698411</v>
      </c>
    </row>
    <row r="84" spans="1:125" ht="18" customHeight="1">
      <c r="A84" t="s">
        <v>115</v>
      </c>
      <c r="B84" t="s">
        <v>116</v>
      </c>
      <c r="C84" t="s">
        <v>117</v>
      </c>
      <c r="D84" t="s">
        <v>211</v>
      </c>
      <c r="E84" t="s">
        <v>119</v>
      </c>
      <c r="H84" t="s">
        <v>120</v>
      </c>
      <c r="K84" t="s">
        <v>120</v>
      </c>
      <c r="L84" t="s">
        <v>120</v>
      </c>
      <c r="N84" t="s">
        <v>792</v>
      </c>
      <c r="O84" t="s">
        <v>793</v>
      </c>
      <c r="P84" t="s">
        <v>147</v>
      </c>
      <c r="Q84" t="s">
        <v>119</v>
      </c>
      <c r="R84" t="s">
        <v>119</v>
      </c>
      <c r="S84" t="s">
        <v>119</v>
      </c>
      <c r="T84" t="s">
        <v>119</v>
      </c>
      <c r="U84" t="s">
        <v>119</v>
      </c>
      <c r="V84" t="s">
        <v>119</v>
      </c>
      <c r="W84" t="s">
        <v>119</v>
      </c>
      <c r="X84" t="s">
        <v>119</v>
      </c>
      <c r="Y84" t="s">
        <v>119</v>
      </c>
      <c r="Z84" s="1">
        <v>31959</v>
      </c>
      <c r="AA84" s="1">
        <v>41244</v>
      </c>
      <c r="AC84" t="s">
        <v>784</v>
      </c>
      <c r="AD84" t="s">
        <v>138</v>
      </c>
      <c r="AE84" t="s">
        <v>165</v>
      </c>
      <c r="AF84" t="s">
        <v>166</v>
      </c>
      <c r="AH84" t="s">
        <v>159</v>
      </c>
      <c r="AI84" t="s">
        <v>125</v>
      </c>
      <c r="AJ84" t="s">
        <v>166</v>
      </c>
      <c r="AL84" t="s">
        <v>195</v>
      </c>
      <c r="AM84" t="s">
        <v>166</v>
      </c>
      <c r="AO84" t="s">
        <v>174</v>
      </c>
      <c r="AP84" t="s">
        <v>166</v>
      </c>
      <c r="AR84" t="s">
        <v>154</v>
      </c>
      <c r="AS84" t="s">
        <v>215</v>
      </c>
      <c r="AU84" t="s">
        <v>216</v>
      </c>
      <c r="AV84" t="s">
        <v>215</v>
      </c>
      <c r="AY84" t="s">
        <v>794</v>
      </c>
      <c r="AZ84" t="s">
        <v>129</v>
      </c>
      <c r="BA84" t="s">
        <v>218</v>
      </c>
      <c r="BB84">
        <v>0</v>
      </c>
      <c r="BC84">
        <v>1</v>
      </c>
      <c r="BD84" t="s">
        <v>795</v>
      </c>
      <c r="BE84" t="s">
        <v>796</v>
      </c>
      <c r="BI84" t="s">
        <v>203</v>
      </c>
      <c r="BK84" t="s">
        <v>221</v>
      </c>
      <c r="BL84" t="s">
        <v>166</v>
      </c>
      <c r="BN84" t="s">
        <v>120</v>
      </c>
      <c r="BO84" t="s">
        <v>120</v>
      </c>
      <c r="BS84" t="s">
        <v>223</v>
      </c>
      <c r="BT84" t="s">
        <v>206</v>
      </c>
      <c r="BU84" t="s">
        <v>169</v>
      </c>
      <c r="BV84" t="s">
        <v>139</v>
      </c>
      <c r="BW84" t="s">
        <v>525</v>
      </c>
      <c r="BZ84" t="s">
        <v>355</v>
      </c>
      <c r="CA84">
        <v>1396</v>
      </c>
      <c r="CB84" t="s">
        <v>170</v>
      </c>
      <c r="CC84" t="s">
        <v>797</v>
      </c>
      <c r="CF84" t="s">
        <v>779</v>
      </c>
      <c r="CG84" t="s">
        <v>780</v>
      </c>
      <c r="CI84" t="s">
        <v>203</v>
      </c>
      <c r="CJ84" t="s">
        <v>527</v>
      </c>
      <c r="CK84" t="s">
        <v>528</v>
      </c>
      <c r="CL84" t="s">
        <v>227</v>
      </c>
      <c r="CM84" t="s">
        <v>230</v>
      </c>
      <c r="CN84" t="s">
        <v>229</v>
      </c>
      <c r="CO84" t="s">
        <v>529</v>
      </c>
      <c r="CY84">
        <f t="shared" si="40"/>
        <v>25.416666666666668</v>
      </c>
      <c r="CZ84">
        <f t="shared" si="27"/>
        <v>0.75</v>
      </c>
      <c r="DA84">
        <f t="shared" si="28"/>
        <v>0.33333333333333331</v>
      </c>
      <c r="DB84">
        <f t="shared" si="29"/>
        <v>0.8571428571428571</v>
      </c>
      <c r="DC84">
        <f t="shared" si="30"/>
        <v>0.5</v>
      </c>
      <c r="DD84">
        <f t="shared" si="31"/>
        <v>0.5</v>
      </c>
      <c r="DE84">
        <f t="shared" si="32"/>
        <v>1</v>
      </c>
      <c r="DF84">
        <f t="shared" si="33"/>
        <v>1</v>
      </c>
      <c r="DG84">
        <f t="shared" si="34"/>
        <v>0.8571428571428571</v>
      </c>
      <c r="DH84">
        <f t="shared" si="35"/>
        <v>2</v>
      </c>
      <c r="DI84">
        <f t="shared" si="36"/>
        <v>1</v>
      </c>
      <c r="DJ84">
        <f t="shared" si="37"/>
        <v>0</v>
      </c>
      <c r="DK84">
        <f t="shared" si="41"/>
        <v>0.66666666666666663</v>
      </c>
      <c r="DL84" s="3">
        <f t="shared" si="38"/>
        <v>0.78869047619047616</v>
      </c>
      <c r="DM84" t="str">
        <f t="shared" si="42"/>
        <v>25 km</v>
      </c>
      <c r="DN84">
        <f t="shared" si="42"/>
        <v>0</v>
      </c>
      <c r="DO84">
        <f t="shared" si="42"/>
        <v>1</v>
      </c>
      <c r="DP84" t="str">
        <f t="shared" si="42"/>
        <v>500 mm/yr</v>
      </c>
      <c r="DQ84" t="str">
        <f t="shared" si="42"/>
        <v>4.8 mm/year/decade</v>
      </c>
      <c r="DR84" s="7">
        <v>1</v>
      </c>
      <c r="DS84">
        <f t="shared" si="25"/>
        <v>1</v>
      </c>
      <c r="DT84" t="str">
        <f t="shared" si="39"/>
        <v>Study Of Global Changes In Rain Patterns, Analysis Of Water Cycle</v>
      </c>
      <c r="DU84" s="8">
        <f t="shared" si="26"/>
        <v>3.6359126984126986</v>
      </c>
    </row>
    <row r="85" spans="1:125" ht="18" customHeight="1">
      <c r="A85" t="s">
        <v>367</v>
      </c>
      <c r="B85" t="s">
        <v>188</v>
      </c>
      <c r="C85" t="s">
        <v>189</v>
      </c>
      <c r="D85" t="s">
        <v>798</v>
      </c>
      <c r="E85" t="s">
        <v>191</v>
      </c>
      <c r="H85" t="s">
        <v>120</v>
      </c>
      <c r="K85" t="s">
        <v>120</v>
      </c>
      <c r="L85" t="s">
        <v>120</v>
      </c>
      <c r="O85" t="s">
        <v>799</v>
      </c>
      <c r="P85" t="s">
        <v>147</v>
      </c>
      <c r="Q85" t="s">
        <v>147</v>
      </c>
      <c r="R85" t="s">
        <v>147</v>
      </c>
      <c r="S85" t="s">
        <v>191</v>
      </c>
      <c r="T85" t="s">
        <v>191</v>
      </c>
      <c r="U85" t="s">
        <v>191</v>
      </c>
      <c r="V85" t="s">
        <v>191</v>
      </c>
      <c r="W85" t="s">
        <v>191</v>
      </c>
      <c r="X85" t="s">
        <v>191</v>
      </c>
      <c r="Y85" t="s">
        <v>191</v>
      </c>
      <c r="Z85" s="1">
        <v>31778</v>
      </c>
      <c r="AA85" s="1">
        <v>41244</v>
      </c>
      <c r="AC85" t="s">
        <v>123</v>
      </c>
      <c r="AD85" t="s">
        <v>138</v>
      </c>
      <c r="AH85" t="s">
        <v>127</v>
      </c>
      <c r="AZ85" t="s">
        <v>129</v>
      </c>
      <c r="BD85" t="s">
        <v>800</v>
      </c>
      <c r="BE85" t="s">
        <v>801</v>
      </c>
      <c r="BI85" t="s">
        <v>120</v>
      </c>
      <c r="BN85" t="s">
        <v>120</v>
      </c>
      <c r="BO85" t="s">
        <v>120</v>
      </c>
      <c r="BT85" t="s">
        <v>206</v>
      </c>
      <c r="BU85" t="s">
        <v>138</v>
      </c>
      <c r="BV85" t="s">
        <v>139</v>
      </c>
      <c r="CA85" s="6">
        <v>37922</v>
      </c>
      <c r="CB85" t="s">
        <v>170</v>
      </c>
      <c r="CC85" t="s">
        <v>802</v>
      </c>
      <c r="CF85" t="s">
        <v>779</v>
      </c>
      <c r="CG85" t="s">
        <v>780</v>
      </c>
      <c r="CY85">
        <f t="shared" si="40"/>
        <v>25.916666666666668</v>
      </c>
      <c r="CZ85">
        <f t="shared" si="27"/>
        <v>0.5</v>
      </c>
      <c r="DA85">
        <f t="shared" si="28"/>
        <v>0.33333333333333331</v>
      </c>
      <c r="DB85">
        <f t="shared" si="29"/>
        <v>0.42857142857142855</v>
      </c>
      <c r="DC85">
        <f t="shared" si="30"/>
        <v>0.5</v>
      </c>
      <c r="DD85">
        <f t="shared" si="31"/>
        <v>0.5</v>
      </c>
      <c r="DE85">
        <f t="shared" si="32"/>
        <v>1</v>
      </c>
      <c r="DF85">
        <f t="shared" si="33"/>
        <v>1</v>
      </c>
      <c r="DG85">
        <f t="shared" si="34"/>
        <v>0.42857142857142855</v>
      </c>
      <c r="DH85">
        <f t="shared" si="35"/>
        <v>0</v>
      </c>
      <c r="DI85">
        <f t="shared" si="36"/>
        <v>1</v>
      </c>
      <c r="DJ85">
        <f t="shared" si="37"/>
        <v>0</v>
      </c>
      <c r="DK85">
        <f t="shared" si="41"/>
        <v>0.66666666666666663</v>
      </c>
      <c r="DL85" s="3">
        <f t="shared" si="38"/>
        <v>0.52976190476190477</v>
      </c>
      <c r="DM85">
        <f t="shared" si="42"/>
        <v>0</v>
      </c>
      <c r="DN85">
        <f t="shared" si="42"/>
        <v>0</v>
      </c>
      <c r="DO85">
        <f t="shared" si="42"/>
        <v>0</v>
      </c>
      <c r="DP85" t="str">
        <f t="shared" si="42"/>
        <v>1.6 mm/d</v>
      </c>
      <c r="DQ85" t="str">
        <f t="shared" si="42"/>
        <v>0.03 mm/d</v>
      </c>
      <c r="DR85" s="7">
        <v>1</v>
      </c>
      <c r="DS85">
        <f t="shared" si="25"/>
        <v>0</v>
      </c>
      <c r="DT85">
        <f t="shared" si="39"/>
        <v>0</v>
      </c>
      <c r="DU85" s="8">
        <f t="shared" si="26"/>
        <v>2.3936507936507936</v>
      </c>
    </row>
    <row r="86" spans="1:125" ht="18" customHeight="1">
      <c r="A86" t="s">
        <v>367</v>
      </c>
      <c r="B86" t="s">
        <v>188</v>
      </c>
      <c r="C86" t="s">
        <v>189</v>
      </c>
      <c r="D86" t="s">
        <v>803</v>
      </c>
      <c r="E86" t="s">
        <v>191</v>
      </c>
      <c r="H86" t="s">
        <v>120</v>
      </c>
      <c r="K86" t="s">
        <v>120</v>
      </c>
      <c r="L86" t="s">
        <v>120</v>
      </c>
      <c r="O86" t="s">
        <v>804</v>
      </c>
      <c r="P86" t="s">
        <v>147</v>
      </c>
      <c r="Q86" t="s">
        <v>147</v>
      </c>
      <c r="R86" t="s">
        <v>147</v>
      </c>
      <c r="S86" t="s">
        <v>191</v>
      </c>
      <c r="T86" t="s">
        <v>191</v>
      </c>
      <c r="U86" t="s">
        <v>191</v>
      </c>
      <c r="V86" t="s">
        <v>191</v>
      </c>
      <c r="W86" t="s">
        <v>191</v>
      </c>
      <c r="X86" t="s">
        <v>191</v>
      </c>
      <c r="Y86" t="s">
        <v>191</v>
      </c>
      <c r="Z86" s="1">
        <v>31778</v>
      </c>
      <c r="AA86" s="1">
        <v>41974</v>
      </c>
      <c r="AC86" t="s">
        <v>123</v>
      </c>
      <c r="AD86" t="s">
        <v>138</v>
      </c>
      <c r="AH86" t="s">
        <v>127</v>
      </c>
      <c r="AZ86" t="s">
        <v>129</v>
      </c>
      <c r="BC86" t="s">
        <v>200</v>
      </c>
      <c r="BD86" t="s">
        <v>800</v>
      </c>
      <c r="BE86" t="s">
        <v>801</v>
      </c>
      <c r="BI86" t="s">
        <v>120</v>
      </c>
      <c r="BN86" t="s">
        <v>120</v>
      </c>
      <c r="BO86" t="s">
        <v>120</v>
      </c>
      <c r="BT86" t="s">
        <v>206</v>
      </c>
      <c r="BU86" t="s">
        <v>138</v>
      </c>
      <c r="BV86" t="s">
        <v>139</v>
      </c>
      <c r="CA86" s="6">
        <v>37923</v>
      </c>
      <c r="CB86" t="s">
        <v>170</v>
      </c>
      <c r="CC86" t="s">
        <v>805</v>
      </c>
      <c r="CF86" t="s">
        <v>779</v>
      </c>
      <c r="CG86" t="s">
        <v>780</v>
      </c>
      <c r="CY86">
        <f t="shared" si="40"/>
        <v>27.916666666666668</v>
      </c>
      <c r="CZ86">
        <f t="shared" si="27"/>
        <v>0.5</v>
      </c>
      <c r="DA86">
        <f t="shared" si="28"/>
        <v>0.33333333333333331</v>
      </c>
      <c r="DB86">
        <f t="shared" si="29"/>
        <v>0.5714285714285714</v>
      </c>
      <c r="DC86">
        <f t="shared" si="30"/>
        <v>0.5</v>
      </c>
      <c r="DD86">
        <f t="shared" si="31"/>
        <v>0.5</v>
      </c>
      <c r="DE86">
        <f t="shared" si="32"/>
        <v>1</v>
      </c>
      <c r="DF86">
        <f t="shared" si="33"/>
        <v>1</v>
      </c>
      <c r="DG86">
        <f t="shared" si="34"/>
        <v>0.42857142857142855</v>
      </c>
      <c r="DH86">
        <f t="shared" si="35"/>
        <v>0</v>
      </c>
      <c r="DI86">
        <f t="shared" si="36"/>
        <v>1</v>
      </c>
      <c r="DJ86">
        <f t="shared" si="37"/>
        <v>0</v>
      </c>
      <c r="DK86">
        <f t="shared" si="41"/>
        <v>0.66666666666666663</v>
      </c>
      <c r="DL86" s="3">
        <f t="shared" si="38"/>
        <v>0.54166666666666674</v>
      </c>
      <c r="DM86">
        <f t="shared" si="42"/>
        <v>0</v>
      </c>
      <c r="DN86">
        <f t="shared" si="42"/>
        <v>0</v>
      </c>
      <c r="DO86" t="str">
        <f t="shared" si="42"/>
        <v>monthly</v>
      </c>
      <c r="DP86" t="str">
        <f t="shared" si="42"/>
        <v>1.6 mm/d</v>
      </c>
      <c r="DQ86" t="str">
        <f t="shared" si="42"/>
        <v>0.03 mm/d</v>
      </c>
      <c r="DR86" s="7">
        <v>0</v>
      </c>
      <c r="DS86">
        <f t="shared" si="25"/>
        <v>0</v>
      </c>
      <c r="DT86">
        <f t="shared" si="39"/>
        <v>0</v>
      </c>
      <c r="DU86" s="8">
        <f t="shared" si="26"/>
        <v>1.4722222222222223</v>
      </c>
    </row>
    <row r="87" spans="1:125" ht="18" customHeight="1">
      <c r="A87" t="s">
        <v>115</v>
      </c>
      <c r="B87" t="s">
        <v>806</v>
      </c>
      <c r="C87" t="s">
        <v>807</v>
      </c>
      <c r="D87" t="s">
        <v>808</v>
      </c>
      <c r="E87" t="s">
        <v>809</v>
      </c>
      <c r="H87" t="s">
        <v>120</v>
      </c>
      <c r="K87" t="s">
        <v>120</v>
      </c>
      <c r="L87" t="s">
        <v>120</v>
      </c>
      <c r="N87" t="s">
        <v>810</v>
      </c>
      <c r="O87" t="s">
        <v>811</v>
      </c>
      <c r="P87" t="s">
        <v>812</v>
      </c>
      <c r="Q87" t="s">
        <v>119</v>
      </c>
      <c r="R87" t="s">
        <v>119</v>
      </c>
      <c r="S87" t="s">
        <v>119</v>
      </c>
      <c r="T87" t="s">
        <v>119</v>
      </c>
      <c r="U87" t="s">
        <v>119</v>
      </c>
      <c r="V87" t="s">
        <v>119</v>
      </c>
      <c r="W87" t="s">
        <v>119</v>
      </c>
      <c r="X87" t="s">
        <v>119</v>
      </c>
      <c r="Y87" t="s">
        <v>119</v>
      </c>
      <c r="Z87" s="1">
        <v>35370</v>
      </c>
      <c r="AA87" s="1">
        <v>39569</v>
      </c>
      <c r="AC87" t="s">
        <v>813</v>
      </c>
      <c r="AD87" t="s">
        <v>138</v>
      </c>
      <c r="AE87" t="s">
        <v>814</v>
      </c>
      <c r="AF87" t="s">
        <v>815</v>
      </c>
      <c r="AH87" t="s">
        <v>127</v>
      </c>
      <c r="AY87" t="s">
        <v>816</v>
      </c>
      <c r="AZ87" t="s">
        <v>390</v>
      </c>
      <c r="BA87">
        <v>10</v>
      </c>
      <c r="BC87">
        <v>3</v>
      </c>
      <c r="BD87" t="s">
        <v>817</v>
      </c>
      <c r="BI87" t="s">
        <v>120</v>
      </c>
      <c r="BN87" t="s">
        <v>120</v>
      </c>
      <c r="BO87" t="s">
        <v>120</v>
      </c>
      <c r="BS87" t="s">
        <v>807</v>
      </c>
      <c r="BT87" t="s">
        <v>206</v>
      </c>
      <c r="BU87" t="s">
        <v>138</v>
      </c>
      <c r="BV87" t="s">
        <v>139</v>
      </c>
      <c r="BW87" t="s">
        <v>140</v>
      </c>
      <c r="BZ87" t="s">
        <v>274</v>
      </c>
      <c r="CA87">
        <v>1399</v>
      </c>
      <c r="CB87" s="6">
        <v>41694.863888888889</v>
      </c>
      <c r="CC87" t="s">
        <v>818</v>
      </c>
      <c r="CF87" t="s">
        <v>819</v>
      </c>
      <c r="CG87" t="s">
        <v>780</v>
      </c>
      <c r="CY87">
        <f t="shared" si="40"/>
        <v>11.5</v>
      </c>
      <c r="CZ87">
        <f t="shared" si="27"/>
        <v>0.75</v>
      </c>
      <c r="DA87">
        <f t="shared" si="28"/>
        <v>0.33333333333333331</v>
      </c>
      <c r="DB87">
        <f t="shared" si="29"/>
        <v>0.5714285714285714</v>
      </c>
      <c r="DC87">
        <f t="shared" si="30"/>
        <v>0.5</v>
      </c>
      <c r="DD87">
        <f t="shared" si="31"/>
        <v>0.5</v>
      </c>
      <c r="DE87">
        <f t="shared" si="32"/>
        <v>1</v>
      </c>
      <c r="DF87">
        <f t="shared" si="33"/>
        <v>1</v>
      </c>
      <c r="DG87">
        <f t="shared" si="34"/>
        <v>0.7142857142857143</v>
      </c>
      <c r="DH87">
        <f t="shared" si="35"/>
        <v>2</v>
      </c>
      <c r="DI87">
        <f t="shared" si="36"/>
        <v>1</v>
      </c>
      <c r="DJ87">
        <f t="shared" si="37"/>
        <v>0</v>
      </c>
      <c r="DK87">
        <f t="shared" si="41"/>
        <v>0.66666666666666663</v>
      </c>
      <c r="DL87" s="3">
        <f t="shared" si="38"/>
        <v>0.75297619047619058</v>
      </c>
      <c r="DM87">
        <f t="shared" si="42"/>
        <v>10</v>
      </c>
      <c r="DN87">
        <f t="shared" si="42"/>
        <v>0</v>
      </c>
      <c r="DO87">
        <f t="shared" si="42"/>
        <v>3</v>
      </c>
      <c r="DP87" t="str">
        <f t="shared" si="42"/>
        <v>0.01 m/s</v>
      </c>
      <c r="DQ87">
        <f t="shared" si="42"/>
        <v>0</v>
      </c>
      <c r="DR87" s="7">
        <v>0.8</v>
      </c>
      <c r="DS87">
        <f t="shared" si="25"/>
        <v>1</v>
      </c>
      <c r="DT87" t="str">
        <f t="shared" si="39"/>
        <v>Ocean And Ice</v>
      </c>
      <c r="DU87" s="8">
        <f t="shared" si="26"/>
        <v>2.9363095238095243</v>
      </c>
    </row>
    <row r="88" spans="1:125" ht="18" customHeight="1">
      <c r="A88" t="s">
        <v>367</v>
      </c>
      <c r="B88" t="s">
        <v>820</v>
      </c>
      <c r="C88" t="s">
        <v>821</v>
      </c>
      <c r="D88" t="s">
        <v>127</v>
      </c>
      <c r="E88" t="s">
        <v>119</v>
      </c>
      <c r="H88" t="s">
        <v>120</v>
      </c>
      <c r="K88" t="s">
        <v>120</v>
      </c>
      <c r="L88" t="s">
        <v>120</v>
      </c>
      <c r="N88" t="s">
        <v>822</v>
      </c>
      <c r="O88" t="s">
        <v>823</v>
      </c>
      <c r="P88" t="s">
        <v>119</v>
      </c>
      <c r="Q88" t="s">
        <v>138</v>
      </c>
      <c r="R88" t="s">
        <v>119</v>
      </c>
      <c r="S88" t="s">
        <v>119</v>
      </c>
      <c r="T88" t="s">
        <v>119</v>
      </c>
      <c r="U88" t="s">
        <v>138</v>
      </c>
      <c r="V88" t="s">
        <v>119</v>
      </c>
      <c r="W88" t="s">
        <v>119</v>
      </c>
      <c r="X88" t="s">
        <v>119</v>
      </c>
      <c r="Y88" t="s">
        <v>119</v>
      </c>
      <c r="Z88" s="1">
        <v>31959</v>
      </c>
      <c r="AA88" s="1">
        <v>41609</v>
      </c>
      <c r="AC88" t="s">
        <v>784</v>
      </c>
      <c r="AD88" t="s">
        <v>138</v>
      </c>
      <c r="AE88" t="s">
        <v>165</v>
      </c>
      <c r="AH88" t="s">
        <v>159</v>
      </c>
      <c r="AI88" t="s">
        <v>125</v>
      </c>
      <c r="AL88" t="s">
        <v>195</v>
      </c>
      <c r="AO88" t="s">
        <v>174</v>
      </c>
      <c r="AR88" t="s">
        <v>154</v>
      </c>
      <c r="AU88" t="s">
        <v>216</v>
      </c>
      <c r="AY88" s="10" t="s">
        <v>824</v>
      </c>
      <c r="AZ88" t="s">
        <v>129</v>
      </c>
      <c r="BA88" t="s">
        <v>825</v>
      </c>
      <c r="BB88" t="s">
        <v>274</v>
      </c>
      <c r="BC88">
        <v>1</v>
      </c>
      <c r="BD88" t="s">
        <v>826</v>
      </c>
      <c r="BE88" t="s">
        <v>276</v>
      </c>
      <c r="BI88" t="s">
        <v>120</v>
      </c>
      <c r="BN88" t="s">
        <v>120</v>
      </c>
      <c r="BO88" t="s">
        <v>120</v>
      </c>
      <c r="BT88" t="s">
        <v>206</v>
      </c>
      <c r="BU88" t="s">
        <v>138</v>
      </c>
      <c r="BV88" t="s">
        <v>139</v>
      </c>
      <c r="BW88" t="s">
        <v>140</v>
      </c>
      <c r="BZ88" t="s">
        <v>827</v>
      </c>
      <c r="CA88">
        <v>1400</v>
      </c>
      <c r="CB88" t="s">
        <v>170</v>
      </c>
      <c r="CC88" t="s">
        <v>828</v>
      </c>
      <c r="CF88" t="s">
        <v>779</v>
      </c>
      <c r="CG88" t="s">
        <v>780</v>
      </c>
      <c r="CY88">
        <f t="shared" si="40"/>
        <v>26.416666666666668</v>
      </c>
      <c r="CZ88">
        <f t="shared" si="27"/>
        <v>0.75</v>
      </c>
      <c r="DA88">
        <f t="shared" si="28"/>
        <v>0.33333333333333331</v>
      </c>
      <c r="DB88">
        <f t="shared" si="29"/>
        <v>0.8571428571428571</v>
      </c>
      <c r="DC88">
        <f t="shared" si="30"/>
        <v>0.5</v>
      </c>
      <c r="DD88">
        <f t="shared" si="31"/>
        <v>0.5</v>
      </c>
      <c r="DE88">
        <f t="shared" si="32"/>
        <v>1</v>
      </c>
      <c r="DF88">
        <f t="shared" si="33"/>
        <v>1</v>
      </c>
      <c r="DG88">
        <f t="shared" si="34"/>
        <v>0.5714285714285714</v>
      </c>
      <c r="DH88">
        <f t="shared" si="35"/>
        <v>2</v>
      </c>
      <c r="DI88">
        <f t="shared" si="36"/>
        <v>1</v>
      </c>
      <c r="DJ88">
        <f t="shared" si="37"/>
        <v>0</v>
      </c>
      <c r="DK88">
        <f t="shared" si="41"/>
        <v>0.66666666666666663</v>
      </c>
      <c r="DL88" s="3">
        <f t="shared" si="38"/>
        <v>0.76488095238095222</v>
      </c>
      <c r="DM88" t="str">
        <f t="shared" si="42"/>
        <v>~25</v>
      </c>
      <c r="DN88" t="str">
        <f t="shared" si="42"/>
        <v>N/A</v>
      </c>
      <c r="DO88">
        <f t="shared" si="42"/>
        <v>1</v>
      </c>
      <c r="DP88" t="str">
        <f t="shared" si="42"/>
        <v>resolution dependent</v>
      </c>
      <c r="DQ88" t="str">
        <f t="shared" si="42"/>
        <v>TBD</v>
      </c>
      <c r="DR88" s="7">
        <v>0.8</v>
      </c>
      <c r="DS88">
        <f t="shared" si="25"/>
        <v>1</v>
      </c>
      <c r="DT88" t="str">
        <f t="shared" si="39"/>
        <v>Quantifying Precipitation With Uncertainty Estimates To Monitor Global And Regional Water And Energy Budgets</v>
      </c>
      <c r="DU88" s="8">
        <f t="shared" si="26"/>
        <v>3.4454365079365079</v>
      </c>
    </row>
    <row r="89" spans="1:125" ht="18" customHeight="1">
      <c r="A89" t="s">
        <v>367</v>
      </c>
      <c r="B89" t="s">
        <v>820</v>
      </c>
      <c r="C89" t="s">
        <v>821</v>
      </c>
      <c r="D89" t="s">
        <v>127</v>
      </c>
      <c r="E89" t="s">
        <v>119</v>
      </c>
      <c r="H89" t="s">
        <v>120</v>
      </c>
      <c r="K89" t="s">
        <v>120</v>
      </c>
      <c r="L89" t="s">
        <v>120</v>
      </c>
      <c r="N89" t="s">
        <v>822</v>
      </c>
      <c r="O89" t="s">
        <v>829</v>
      </c>
      <c r="P89" t="s">
        <v>119</v>
      </c>
      <c r="Q89" t="s">
        <v>119</v>
      </c>
      <c r="R89" t="s">
        <v>119</v>
      </c>
      <c r="S89" t="s">
        <v>119</v>
      </c>
      <c r="T89" t="s">
        <v>119</v>
      </c>
      <c r="U89" t="s">
        <v>138</v>
      </c>
      <c r="V89" t="s">
        <v>119</v>
      </c>
      <c r="W89" t="s">
        <v>119</v>
      </c>
      <c r="X89" t="s">
        <v>119</v>
      </c>
      <c r="Y89" t="s">
        <v>119</v>
      </c>
      <c r="Z89" s="1">
        <v>31959</v>
      </c>
      <c r="AA89" s="1">
        <v>41609</v>
      </c>
      <c r="AC89" t="s">
        <v>123</v>
      </c>
      <c r="AD89" t="s">
        <v>138</v>
      </c>
      <c r="AE89" t="s">
        <v>165</v>
      </c>
      <c r="AH89" t="s">
        <v>159</v>
      </c>
      <c r="AI89" t="s">
        <v>125</v>
      </c>
      <c r="AL89" t="s">
        <v>195</v>
      </c>
      <c r="AO89" t="s">
        <v>174</v>
      </c>
      <c r="AR89" t="s">
        <v>154</v>
      </c>
      <c r="AU89" t="s">
        <v>216</v>
      </c>
      <c r="AY89" s="10" t="s">
        <v>830</v>
      </c>
      <c r="AZ89" t="s">
        <v>129</v>
      </c>
      <c r="BA89" t="s">
        <v>825</v>
      </c>
      <c r="BB89" t="s">
        <v>274</v>
      </c>
      <c r="BC89">
        <v>1</v>
      </c>
      <c r="BD89" t="s">
        <v>826</v>
      </c>
      <c r="BE89" t="s">
        <v>276</v>
      </c>
      <c r="BI89" t="s">
        <v>120</v>
      </c>
      <c r="BN89" t="s">
        <v>120</v>
      </c>
      <c r="BO89" t="s">
        <v>120</v>
      </c>
      <c r="BT89" t="s">
        <v>206</v>
      </c>
      <c r="BU89" t="s">
        <v>138</v>
      </c>
      <c r="BV89" t="s">
        <v>139</v>
      </c>
      <c r="BW89" t="s">
        <v>140</v>
      </c>
      <c r="BZ89" t="s">
        <v>827</v>
      </c>
      <c r="CA89">
        <v>1401</v>
      </c>
      <c r="CB89" t="s">
        <v>170</v>
      </c>
      <c r="CC89" t="s">
        <v>831</v>
      </c>
      <c r="CF89" t="s">
        <v>779</v>
      </c>
      <c r="CG89" t="s">
        <v>780</v>
      </c>
      <c r="CY89">
        <f t="shared" si="40"/>
        <v>26.416666666666668</v>
      </c>
      <c r="CZ89">
        <f t="shared" si="27"/>
        <v>0.75</v>
      </c>
      <c r="DA89">
        <f t="shared" si="28"/>
        <v>0.33333333333333331</v>
      </c>
      <c r="DB89">
        <f t="shared" si="29"/>
        <v>0.8571428571428571</v>
      </c>
      <c r="DC89">
        <f t="shared" si="30"/>
        <v>0.5</v>
      </c>
      <c r="DD89">
        <f t="shared" si="31"/>
        <v>0.5</v>
      </c>
      <c r="DE89">
        <f t="shared" si="32"/>
        <v>1</v>
      </c>
      <c r="DF89">
        <f t="shared" si="33"/>
        <v>1</v>
      </c>
      <c r="DG89">
        <f t="shared" si="34"/>
        <v>0.5714285714285714</v>
      </c>
      <c r="DH89">
        <f t="shared" si="35"/>
        <v>2</v>
      </c>
      <c r="DI89">
        <f t="shared" si="36"/>
        <v>1</v>
      </c>
      <c r="DJ89">
        <f t="shared" si="37"/>
        <v>0</v>
      </c>
      <c r="DK89">
        <f t="shared" si="41"/>
        <v>0.66666666666666663</v>
      </c>
      <c r="DL89" s="3">
        <f t="shared" si="38"/>
        <v>0.76488095238095222</v>
      </c>
      <c r="DM89" t="str">
        <f t="shared" si="42"/>
        <v>~25</v>
      </c>
      <c r="DN89" t="str">
        <f t="shared" si="42"/>
        <v>N/A</v>
      </c>
      <c r="DO89">
        <f t="shared" si="42"/>
        <v>1</v>
      </c>
      <c r="DP89" t="str">
        <f t="shared" si="42"/>
        <v>resolution dependent</v>
      </c>
      <c r="DQ89" t="str">
        <f t="shared" si="42"/>
        <v>TBD</v>
      </c>
      <c r="DR89" s="7">
        <v>0.8</v>
      </c>
      <c r="DS89">
        <f t="shared" si="25"/>
        <v>1</v>
      </c>
      <c r="DT89" t="str">
        <f t="shared" si="39"/>
        <v>Quantifying Precipitation With Uncertainty Estimates To Monitor Global And Regional Water And Energy Budgets</v>
      </c>
      <c r="DU89" s="8">
        <f t="shared" si="26"/>
        <v>3.4454365079365079</v>
      </c>
    </row>
    <row r="90" spans="1:125" ht="18" customHeight="1">
      <c r="A90" t="s">
        <v>367</v>
      </c>
      <c r="B90" t="s">
        <v>311</v>
      </c>
      <c r="C90" t="s">
        <v>312</v>
      </c>
      <c r="D90" t="s">
        <v>159</v>
      </c>
      <c r="E90" t="s">
        <v>122</v>
      </c>
      <c r="H90" t="s">
        <v>120</v>
      </c>
      <c r="K90" t="s">
        <v>120</v>
      </c>
      <c r="L90" t="s">
        <v>120</v>
      </c>
      <c r="N90" t="s">
        <v>832</v>
      </c>
      <c r="O90" t="s">
        <v>833</v>
      </c>
      <c r="P90" t="s">
        <v>834</v>
      </c>
      <c r="Q90" t="s">
        <v>834</v>
      </c>
      <c r="R90" t="s">
        <v>834</v>
      </c>
      <c r="S90" t="s">
        <v>122</v>
      </c>
      <c r="T90" t="s">
        <v>122</v>
      </c>
      <c r="U90" t="s">
        <v>122</v>
      </c>
      <c r="V90" t="s">
        <v>122</v>
      </c>
      <c r="W90" t="s">
        <v>122</v>
      </c>
      <c r="X90" t="s">
        <v>122</v>
      </c>
      <c r="Y90" t="s">
        <v>122</v>
      </c>
      <c r="Z90" s="1">
        <v>30498</v>
      </c>
      <c r="AA90" s="1">
        <v>40148</v>
      </c>
      <c r="AC90" t="s">
        <v>835</v>
      </c>
      <c r="AD90" t="s">
        <v>138</v>
      </c>
      <c r="AH90" t="s">
        <v>127</v>
      </c>
      <c r="AY90" t="s">
        <v>836</v>
      </c>
      <c r="AZ90" t="s">
        <v>129</v>
      </c>
      <c r="BA90">
        <v>280</v>
      </c>
      <c r="BB90">
        <v>3</v>
      </c>
      <c r="BC90" s="15">
        <v>41647</v>
      </c>
      <c r="BD90" t="s">
        <v>837</v>
      </c>
      <c r="BE90" t="s">
        <v>838</v>
      </c>
      <c r="BI90" t="s">
        <v>120</v>
      </c>
      <c r="BN90" t="s">
        <v>120</v>
      </c>
      <c r="BO90" t="s">
        <v>120</v>
      </c>
      <c r="BT90" t="s">
        <v>206</v>
      </c>
      <c r="BU90" t="s">
        <v>138</v>
      </c>
      <c r="BV90" t="s">
        <v>139</v>
      </c>
      <c r="CA90">
        <v>1402</v>
      </c>
      <c r="CB90" t="s">
        <v>170</v>
      </c>
      <c r="CC90" t="s">
        <v>839</v>
      </c>
      <c r="CF90" t="s">
        <v>840</v>
      </c>
      <c r="CG90" t="s">
        <v>841</v>
      </c>
      <c r="CY90">
        <f t="shared" si="40"/>
        <v>26.416666666666668</v>
      </c>
      <c r="CZ90">
        <f t="shared" si="27"/>
        <v>0.5</v>
      </c>
      <c r="DA90">
        <f t="shared" si="28"/>
        <v>0.33333333333333331</v>
      </c>
      <c r="DB90">
        <f t="shared" si="29"/>
        <v>0.8571428571428571</v>
      </c>
      <c r="DC90">
        <f t="shared" si="30"/>
        <v>0.5</v>
      </c>
      <c r="DD90">
        <f t="shared" si="31"/>
        <v>0.5</v>
      </c>
      <c r="DE90">
        <f t="shared" si="32"/>
        <v>1</v>
      </c>
      <c r="DF90">
        <f t="shared" si="33"/>
        <v>1</v>
      </c>
      <c r="DG90">
        <f t="shared" si="34"/>
        <v>0.42857142857142855</v>
      </c>
      <c r="DH90">
        <f t="shared" si="35"/>
        <v>0</v>
      </c>
      <c r="DI90">
        <f t="shared" si="36"/>
        <v>1</v>
      </c>
      <c r="DJ90">
        <f t="shared" si="37"/>
        <v>0</v>
      </c>
      <c r="DK90">
        <f t="shared" si="41"/>
        <v>0.66666666666666663</v>
      </c>
      <c r="DL90" s="3">
        <f t="shared" si="38"/>
        <v>0.56547619047619047</v>
      </c>
      <c r="DM90">
        <f t="shared" si="42"/>
        <v>280</v>
      </c>
      <c r="DN90">
        <f t="shared" si="42"/>
        <v>3</v>
      </c>
      <c r="DO90">
        <f t="shared" si="42"/>
        <v>41647</v>
      </c>
      <c r="DP90" t="str">
        <f t="shared" si="42"/>
        <v>20 W/m**2</v>
      </c>
      <c r="DQ90" t="str">
        <f t="shared" si="42"/>
        <v>5 W/m**2</v>
      </c>
      <c r="DR90" s="7">
        <v>0.8</v>
      </c>
      <c r="DS90">
        <f t="shared" si="25"/>
        <v>1</v>
      </c>
      <c r="DT90" t="str">
        <f t="shared" si="39"/>
        <v>Earth Radiation And Feedbacks</v>
      </c>
      <c r="DU90" s="8">
        <f t="shared" si="26"/>
        <v>3.246031746031746</v>
      </c>
    </row>
    <row r="91" spans="1:125" ht="18" customHeight="1">
      <c r="A91" t="s">
        <v>115</v>
      </c>
      <c r="B91" t="s">
        <v>188</v>
      </c>
      <c r="C91" t="s">
        <v>189</v>
      </c>
      <c r="D91" t="s">
        <v>842</v>
      </c>
      <c r="E91" t="s">
        <v>191</v>
      </c>
      <c r="H91" t="s">
        <v>120</v>
      </c>
      <c r="K91" t="s">
        <v>120</v>
      </c>
      <c r="L91" t="s">
        <v>120</v>
      </c>
      <c r="N91" t="s">
        <v>843</v>
      </c>
      <c r="O91" t="s">
        <v>844</v>
      </c>
      <c r="P91" t="s">
        <v>191</v>
      </c>
      <c r="Q91" t="s">
        <v>191</v>
      </c>
      <c r="R91" t="s">
        <v>191</v>
      </c>
      <c r="S91" t="s">
        <v>191</v>
      </c>
      <c r="T91" t="s">
        <v>191</v>
      </c>
      <c r="U91" t="s">
        <v>191</v>
      </c>
      <c r="V91" t="s">
        <v>191</v>
      </c>
      <c r="W91" t="s">
        <v>191</v>
      </c>
      <c r="X91" t="s">
        <v>191</v>
      </c>
      <c r="Y91" t="s">
        <v>191</v>
      </c>
      <c r="Z91" s="1">
        <v>38718</v>
      </c>
      <c r="AA91" s="1">
        <v>40878</v>
      </c>
      <c r="AC91" t="s">
        <v>845</v>
      </c>
      <c r="AD91" t="s">
        <v>426</v>
      </c>
      <c r="AE91" t="s">
        <v>501</v>
      </c>
      <c r="AF91" t="s">
        <v>502</v>
      </c>
      <c r="AH91" t="s">
        <v>159</v>
      </c>
      <c r="AI91" t="s">
        <v>634</v>
      </c>
      <c r="AJ91" t="s">
        <v>502</v>
      </c>
      <c r="AY91" t="s">
        <v>846</v>
      </c>
      <c r="AZ91" t="s">
        <v>390</v>
      </c>
      <c r="BA91" t="s">
        <v>636</v>
      </c>
      <c r="BB91" t="s">
        <v>392</v>
      </c>
      <c r="BC91" t="s">
        <v>494</v>
      </c>
      <c r="BD91" t="s">
        <v>847</v>
      </c>
      <c r="BE91" t="s">
        <v>392</v>
      </c>
      <c r="BI91" t="s">
        <v>120</v>
      </c>
      <c r="BK91" t="s">
        <v>501</v>
      </c>
      <c r="BL91" t="s">
        <v>502</v>
      </c>
      <c r="BM91" t="s">
        <v>848</v>
      </c>
      <c r="BN91" t="s">
        <v>120</v>
      </c>
      <c r="BO91" t="s">
        <v>120</v>
      </c>
      <c r="BS91" t="s">
        <v>205</v>
      </c>
      <c r="BT91" t="s">
        <v>120</v>
      </c>
      <c r="BU91" t="s">
        <v>207</v>
      </c>
      <c r="BV91" t="s">
        <v>139</v>
      </c>
      <c r="BW91" t="s">
        <v>208</v>
      </c>
      <c r="BZ91" t="s">
        <v>209</v>
      </c>
      <c r="CA91">
        <v>1403</v>
      </c>
      <c r="CB91" t="s">
        <v>170</v>
      </c>
      <c r="CC91" t="s">
        <v>849</v>
      </c>
      <c r="CF91" t="s">
        <v>840</v>
      </c>
      <c r="CG91" t="s">
        <v>841</v>
      </c>
      <c r="CY91">
        <f t="shared" si="40"/>
        <v>5.916666666666667</v>
      </c>
      <c r="CZ91">
        <f t="shared" si="27"/>
        <v>0.75</v>
      </c>
      <c r="DA91">
        <f t="shared" si="28"/>
        <v>0.33333333333333331</v>
      </c>
      <c r="DB91">
        <f t="shared" si="29"/>
        <v>0.8571428571428571</v>
      </c>
      <c r="DC91">
        <f t="shared" si="30"/>
        <v>0.5</v>
      </c>
      <c r="DD91">
        <f t="shared" si="31"/>
        <v>0.5</v>
      </c>
      <c r="DE91">
        <f t="shared" si="32"/>
        <v>1</v>
      </c>
      <c r="DF91">
        <f t="shared" si="33"/>
        <v>1</v>
      </c>
      <c r="DG91">
        <f t="shared" si="34"/>
        <v>0.7142857142857143</v>
      </c>
      <c r="DH91">
        <f t="shared" si="35"/>
        <v>2</v>
      </c>
      <c r="DI91">
        <f t="shared" si="36"/>
        <v>1</v>
      </c>
      <c r="DJ91">
        <f t="shared" si="37"/>
        <v>0</v>
      </c>
      <c r="DK91">
        <f t="shared" si="41"/>
        <v>0.66666666666666663</v>
      </c>
      <c r="DL91" s="3">
        <f t="shared" si="38"/>
        <v>0.7767857142857143</v>
      </c>
      <c r="DM91" t="str">
        <f t="shared" si="42"/>
        <v>0.05 x 0.05 deg</v>
      </c>
      <c r="DN91" t="str">
        <f t="shared" si="42"/>
        <v>n/a</v>
      </c>
      <c r="DO91" t="str">
        <f t="shared" si="42"/>
        <v>daily, monthly</v>
      </c>
      <c r="DP91" t="str">
        <f t="shared" si="42"/>
        <v>bias: 1.6 W/m_; absolute bias: 8 W/m_</v>
      </c>
      <c r="DQ91" t="str">
        <f t="shared" si="42"/>
        <v>n/a</v>
      </c>
      <c r="DR91" s="7">
        <v>1</v>
      </c>
      <c r="DS91">
        <f t="shared" si="25"/>
        <v>1</v>
      </c>
      <c r="DT91" t="str">
        <f t="shared" si="39"/>
        <v>Climate Research, Climate Model Validation And Evaluation, Solar Energy</v>
      </c>
      <c r="DU91" s="8">
        <f t="shared" si="26"/>
        <v>2.9740079365079364</v>
      </c>
    </row>
    <row r="92" spans="1:125" ht="18" customHeight="1">
      <c r="A92" t="s">
        <v>367</v>
      </c>
      <c r="B92" t="s">
        <v>188</v>
      </c>
      <c r="C92" t="s">
        <v>189</v>
      </c>
      <c r="D92" t="s">
        <v>850</v>
      </c>
      <c r="E92" t="s">
        <v>191</v>
      </c>
      <c r="H92" t="s">
        <v>120</v>
      </c>
      <c r="K92" t="s">
        <v>120</v>
      </c>
      <c r="L92" t="s">
        <v>120</v>
      </c>
      <c r="O92" t="s">
        <v>851</v>
      </c>
      <c r="P92" t="s">
        <v>147</v>
      </c>
      <c r="Q92" t="s">
        <v>147</v>
      </c>
      <c r="R92" t="s">
        <v>147</v>
      </c>
      <c r="S92" t="s">
        <v>191</v>
      </c>
      <c r="T92" t="s">
        <v>191</v>
      </c>
      <c r="U92" t="s">
        <v>191</v>
      </c>
      <c r="V92" t="s">
        <v>191</v>
      </c>
      <c r="W92" t="s">
        <v>191</v>
      </c>
      <c r="X92" t="s">
        <v>191</v>
      </c>
      <c r="Y92" t="s">
        <v>191</v>
      </c>
      <c r="Z92" s="1">
        <v>29952</v>
      </c>
      <c r="AA92" s="1">
        <v>42339</v>
      </c>
      <c r="AC92" t="s">
        <v>123</v>
      </c>
      <c r="AD92" t="s">
        <v>138</v>
      </c>
      <c r="AH92" t="s">
        <v>127</v>
      </c>
      <c r="AZ92" t="s">
        <v>129</v>
      </c>
      <c r="BC92" t="s">
        <v>852</v>
      </c>
      <c r="BD92" t="s">
        <v>853</v>
      </c>
      <c r="BE92" t="s">
        <v>854</v>
      </c>
      <c r="BI92" t="s">
        <v>120</v>
      </c>
      <c r="BN92" t="s">
        <v>120</v>
      </c>
      <c r="BO92" t="s">
        <v>120</v>
      </c>
      <c r="BT92" t="s">
        <v>206</v>
      </c>
      <c r="BU92" t="s">
        <v>138</v>
      </c>
      <c r="BV92" t="s">
        <v>139</v>
      </c>
      <c r="CA92" s="6">
        <v>37929</v>
      </c>
      <c r="CB92" t="s">
        <v>170</v>
      </c>
      <c r="CC92" t="s">
        <v>855</v>
      </c>
      <c r="CF92" t="s">
        <v>840</v>
      </c>
      <c r="CG92" t="s">
        <v>841</v>
      </c>
      <c r="CY92">
        <f t="shared" si="40"/>
        <v>33.916666666666664</v>
      </c>
      <c r="CZ92">
        <f t="shared" si="27"/>
        <v>0.5</v>
      </c>
      <c r="DA92">
        <f t="shared" si="28"/>
        <v>0.33333333333333331</v>
      </c>
      <c r="DB92">
        <f t="shared" si="29"/>
        <v>0.5714285714285714</v>
      </c>
      <c r="DC92">
        <f t="shared" si="30"/>
        <v>0.5</v>
      </c>
      <c r="DD92">
        <f t="shared" si="31"/>
        <v>0.5</v>
      </c>
      <c r="DE92">
        <f t="shared" si="32"/>
        <v>1</v>
      </c>
      <c r="DF92">
        <f t="shared" si="33"/>
        <v>1</v>
      </c>
      <c r="DG92">
        <f t="shared" si="34"/>
        <v>0.42857142857142855</v>
      </c>
      <c r="DH92">
        <f t="shared" si="35"/>
        <v>0</v>
      </c>
      <c r="DI92">
        <f t="shared" si="36"/>
        <v>1</v>
      </c>
      <c r="DJ92">
        <f t="shared" si="37"/>
        <v>0</v>
      </c>
      <c r="DK92">
        <f t="shared" si="41"/>
        <v>0.66666666666666663</v>
      </c>
      <c r="DL92" s="3">
        <f t="shared" si="38"/>
        <v>0.54166666666666674</v>
      </c>
      <c r="DM92">
        <f t="shared" si="42"/>
        <v>0</v>
      </c>
      <c r="DN92">
        <f t="shared" si="42"/>
        <v>0</v>
      </c>
      <c r="DO92" t="str">
        <f t="shared" si="42"/>
        <v>monthly means</v>
      </c>
      <c r="DP92" t="str">
        <f t="shared" si="42"/>
        <v>15 W/m2</v>
      </c>
      <c r="DQ92" t="str">
        <f t="shared" si="42"/>
        <v>4 W/m2</v>
      </c>
      <c r="DR92" s="7">
        <v>1</v>
      </c>
      <c r="DS92">
        <f t="shared" si="25"/>
        <v>0</v>
      </c>
      <c r="DT92">
        <f t="shared" si="39"/>
        <v>0</v>
      </c>
      <c r="DU92" s="8">
        <f t="shared" si="26"/>
        <v>2.6722222222222225</v>
      </c>
    </row>
    <row r="93" spans="1:125" ht="18" customHeight="1">
      <c r="A93" t="s">
        <v>367</v>
      </c>
      <c r="B93" t="s">
        <v>188</v>
      </c>
      <c r="C93" t="s">
        <v>189</v>
      </c>
      <c r="D93" t="s">
        <v>856</v>
      </c>
      <c r="E93" t="s">
        <v>191</v>
      </c>
      <c r="H93" t="s">
        <v>120</v>
      </c>
      <c r="K93" t="s">
        <v>120</v>
      </c>
      <c r="L93" t="s">
        <v>120</v>
      </c>
      <c r="N93" t="s">
        <v>857</v>
      </c>
      <c r="O93" t="s">
        <v>858</v>
      </c>
      <c r="P93" t="s">
        <v>147</v>
      </c>
      <c r="Q93" t="s">
        <v>147</v>
      </c>
      <c r="R93" t="s">
        <v>147</v>
      </c>
      <c r="S93" t="s">
        <v>191</v>
      </c>
      <c r="T93" t="s">
        <v>191</v>
      </c>
      <c r="U93" t="s">
        <v>191</v>
      </c>
      <c r="V93" t="s">
        <v>191</v>
      </c>
      <c r="W93" t="s">
        <v>191</v>
      </c>
      <c r="X93" t="s">
        <v>191</v>
      </c>
      <c r="Y93" t="s">
        <v>191</v>
      </c>
      <c r="Z93" s="1">
        <v>29952</v>
      </c>
      <c r="AA93" s="1">
        <v>42339</v>
      </c>
      <c r="AC93" t="s">
        <v>123</v>
      </c>
      <c r="AD93" t="s">
        <v>138</v>
      </c>
      <c r="AH93" t="s">
        <v>127</v>
      </c>
      <c r="AZ93" t="s">
        <v>129</v>
      </c>
      <c r="BA93" t="s">
        <v>579</v>
      </c>
      <c r="BC93" t="s">
        <v>852</v>
      </c>
      <c r="BD93" t="s">
        <v>853</v>
      </c>
      <c r="BE93" t="s">
        <v>859</v>
      </c>
      <c r="BI93" t="s">
        <v>120</v>
      </c>
      <c r="BN93" t="s">
        <v>120</v>
      </c>
      <c r="BO93" t="s">
        <v>120</v>
      </c>
      <c r="BT93" t="s">
        <v>206</v>
      </c>
      <c r="BU93" t="s">
        <v>138</v>
      </c>
      <c r="BV93" t="s">
        <v>139</v>
      </c>
      <c r="CA93" s="6">
        <v>37930</v>
      </c>
      <c r="CB93" t="s">
        <v>170</v>
      </c>
      <c r="CC93" t="s">
        <v>860</v>
      </c>
      <c r="CF93" t="s">
        <v>840</v>
      </c>
      <c r="CG93" t="s">
        <v>841</v>
      </c>
      <c r="CY93">
        <f t="shared" si="40"/>
        <v>33.916666666666664</v>
      </c>
      <c r="CZ93">
        <f t="shared" si="27"/>
        <v>0.5</v>
      </c>
      <c r="DA93">
        <f t="shared" si="28"/>
        <v>0.33333333333333331</v>
      </c>
      <c r="DB93">
        <f t="shared" si="29"/>
        <v>0.7142857142857143</v>
      </c>
      <c r="DC93">
        <f t="shared" si="30"/>
        <v>0.5</v>
      </c>
      <c r="DD93">
        <f t="shared" si="31"/>
        <v>0.5</v>
      </c>
      <c r="DE93">
        <f t="shared" si="32"/>
        <v>1</v>
      </c>
      <c r="DF93">
        <f t="shared" si="33"/>
        <v>1</v>
      </c>
      <c r="DG93">
        <f t="shared" si="34"/>
        <v>0.42857142857142855</v>
      </c>
      <c r="DH93">
        <f t="shared" si="35"/>
        <v>0</v>
      </c>
      <c r="DI93">
        <f t="shared" si="36"/>
        <v>1</v>
      </c>
      <c r="DJ93">
        <f t="shared" si="37"/>
        <v>0</v>
      </c>
      <c r="DK93">
        <f t="shared" si="41"/>
        <v>0.66666666666666663</v>
      </c>
      <c r="DL93" s="3">
        <f t="shared" si="38"/>
        <v>0.5535714285714286</v>
      </c>
      <c r="DM93" t="str">
        <f t="shared" si="42"/>
        <v>0.25 x 0.25</v>
      </c>
      <c r="DN93">
        <f t="shared" si="42"/>
        <v>0</v>
      </c>
      <c r="DO93" t="str">
        <f t="shared" si="42"/>
        <v>monthly means</v>
      </c>
      <c r="DP93" t="str">
        <f t="shared" si="42"/>
        <v>15 W/m2</v>
      </c>
      <c r="DQ93" t="str">
        <f t="shared" si="42"/>
        <v>5 W/m2</v>
      </c>
      <c r="DR93" s="7">
        <v>0.8</v>
      </c>
      <c r="DS93">
        <f t="shared" si="25"/>
        <v>1</v>
      </c>
      <c r="DT93" t="str">
        <f t="shared" si="39"/>
        <v>Radiation Budget</v>
      </c>
      <c r="DU93" s="8">
        <f t="shared" si="26"/>
        <v>3.4841269841269842</v>
      </c>
    </row>
    <row r="94" spans="1:125" ht="18" customHeight="1">
      <c r="A94" t="s">
        <v>367</v>
      </c>
      <c r="B94" t="s">
        <v>188</v>
      </c>
      <c r="C94" t="s">
        <v>189</v>
      </c>
      <c r="D94" t="s">
        <v>861</v>
      </c>
      <c r="E94" t="s">
        <v>191</v>
      </c>
      <c r="H94" t="s">
        <v>120</v>
      </c>
      <c r="K94" t="s">
        <v>120</v>
      </c>
      <c r="L94" t="s">
        <v>120</v>
      </c>
      <c r="N94" t="s">
        <v>862</v>
      </c>
      <c r="O94" t="s">
        <v>863</v>
      </c>
      <c r="P94" t="s">
        <v>122</v>
      </c>
      <c r="Q94" t="s">
        <v>122</v>
      </c>
      <c r="R94" t="s">
        <v>191</v>
      </c>
      <c r="S94" t="s">
        <v>122</v>
      </c>
      <c r="T94" t="s">
        <v>191</v>
      </c>
      <c r="U94" t="s">
        <v>191</v>
      </c>
      <c r="V94" t="s">
        <v>191</v>
      </c>
      <c r="W94" t="s">
        <v>191</v>
      </c>
      <c r="X94" t="s">
        <v>191</v>
      </c>
      <c r="Y94" t="s">
        <v>191</v>
      </c>
      <c r="Z94" s="1">
        <v>29952</v>
      </c>
      <c r="AA94" s="1">
        <v>42339</v>
      </c>
      <c r="AC94" t="s">
        <v>123</v>
      </c>
      <c r="AD94" t="s">
        <v>138</v>
      </c>
      <c r="AE94" t="s">
        <v>324</v>
      </c>
      <c r="AF94" t="s">
        <v>573</v>
      </c>
      <c r="AH94" t="s">
        <v>159</v>
      </c>
      <c r="AI94" t="s">
        <v>325</v>
      </c>
      <c r="AJ94" t="s">
        <v>573</v>
      </c>
      <c r="AL94" t="s">
        <v>575</v>
      </c>
      <c r="AM94" t="s">
        <v>573</v>
      </c>
      <c r="AO94" t="s">
        <v>576</v>
      </c>
      <c r="AR94" t="s">
        <v>577</v>
      </c>
      <c r="AU94" t="s">
        <v>318</v>
      </c>
      <c r="AY94" t="s">
        <v>647</v>
      </c>
      <c r="AZ94" t="s">
        <v>129</v>
      </c>
      <c r="BA94" t="s">
        <v>579</v>
      </c>
      <c r="BC94" t="s">
        <v>852</v>
      </c>
      <c r="BD94" t="s">
        <v>853</v>
      </c>
      <c r="BE94" t="s">
        <v>859</v>
      </c>
      <c r="BI94" t="s">
        <v>120</v>
      </c>
      <c r="BN94" t="s">
        <v>120</v>
      </c>
      <c r="BO94" t="s">
        <v>120</v>
      </c>
      <c r="BT94" t="s">
        <v>206</v>
      </c>
      <c r="BU94" t="s">
        <v>138</v>
      </c>
      <c r="BV94" t="s">
        <v>139</v>
      </c>
      <c r="CA94">
        <v>1406</v>
      </c>
      <c r="CB94" t="s">
        <v>170</v>
      </c>
      <c r="CC94" t="s">
        <v>864</v>
      </c>
      <c r="CF94" t="s">
        <v>840</v>
      </c>
      <c r="CG94" t="s">
        <v>841</v>
      </c>
      <c r="CY94">
        <f t="shared" si="40"/>
        <v>33.916666666666664</v>
      </c>
      <c r="CZ94">
        <f t="shared" si="27"/>
        <v>0.75</v>
      </c>
      <c r="DA94">
        <f t="shared" si="28"/>
        <v>0.33333333333333331</v>
      </c>
      <c r="DB94">
        <f t="shared" si="29"/>
        <v>0.7142857142857143</v>
      </c>
      <c r="DC94">
        <f t="shared" si="30"/>
        <v>0.5</v>
      </c>
      <c r="DD94">
        <f t="shared" si="31"/>
        <v>0.5</v>
      </c>
      <c r="DE94">
        <f t="shared" si="32"/>
        <v>1</v>
      </c>
      <c r="DF94">
        <f t="shared" si="33"/>
        <v>1</v>
      </c>
      <c r="DG94">
        <f t="shared" si="34"/>
        <v>0.42857142857142855</v>
      </c>
      <c r="DH94">
        <f t="shared" si="35"/>
        <v>0</v>
      </c>
      <c r="DI94">
        <f t="shared" si="36"/>
        <v>1</v>
      </c>
      <c r="DJ94">
        <f t="shared" si="37"/>
        <v>0</v>
      </c>
      <c r="DL94" s="3">
        <f t="shared" si="38"/>
        <v>0.51884920634920639</v>
      </c>
      <c r="DM94" t="str">
        <f>BA94</f>
        <v>0.25 x 0.25</v>
      </c>
      <c r="DN94">
        <f>BB94</f>
        <v>0</v>
      </c>
      <c r="DP94" t="str">
        <f>BD94</f>
        <v>15 W/m2</v>
      </c>
      <c r="DQ94" t="str">
        <f>BE94</f>
        <v>5 W/m2</v>
      </c>
      <c r="DR94" s="7">
        <v>0.8</v>
      </c>
      <c r="DS94">
        <f t="shared" si="25"/>
        <v>1</v>
      </c>
      <c r="DT94" t="str">
        <f t="shared" si="39"/>
        <v>Radiation Budget Studies</v>
      </c>
      <c r="DU94" s="8">
        <f t="shared" si="26"/>
        <v>3.4494047619047619</v>
      </c>
    </row>
    <row r="95" spans="1:125" ht="18" customHeight="1">
      <c r="A95" t="s">
        <v>367</v>
      </c>
      <c r="B95" t="s">
        <v>188</v>
      </c>
      <c r="C95" t="s">
        <v>189</v>
      </c>
      <c r="D95" t="s">
        <v>865</v>
      </c>
      <c r="E95" t="s">
        <v>191</v>
      </c>
      <c r="H95" t="s">
        <v>120</v>
      </c>
      <c r="K95" t="s">
        <v>120</v>
      </c>
      <c r="L95" t="s">
        <v>120</v>
      </c>
      <c r="N95" t="s">
        <v>862</v>
      </c>
      <c r="O95" t="s">
        <v>866</v>
      </c>
      <c r="P95" t="s">
        <v>147</v>
      </c>
      <c r="Q95" t="s">
        <v>147</v>
      </c>
      <c r="R95" t="s">
        <v>147</v>
      </c>
      <c r="S95" t="s">
        <v>191</v>
      </c>
      <c r="T95" t="s">
        <v>191</v>
      </c>
      <c r="U95" t="s">
        <v>191</v>
      </c>
      <c r="V95" t="s">
        <v>191</v>
      </c>
      <c r="W95" t="s">
        <v>191</v>
      </c>
      <c r="X95" t="s">
        <v>191</v>
      </c>
      <c r="Y95" t="s">
        <v>191</v>
      </c>
      <c r="Z95" s="1">
        <v>31778</v>
      </c>
      <c r="AA95" s="1">
        <v>41244</v>
      </c>
      <c r="AC95" t="s">
        <v>123</v>
      </c>
      <c r="AD95" t="s">
        <v>138</v>
      </c>
      <c r="AH95" t="s">
        <v>127</v>
      </c>
      <c r="AZ95" t="s">
        <v>129</v>
      </c>
      <c r="BD95" t="s">
        <v>867</v>
      </c>
      <c r="BE95" t="s">
        <v>868</v>
      </c>
      <c r="BI95" t="s">
        <v>120</v>
      </c>
      <c r="BN95" t="s">
        <v>120</v>
      </c>
      <c r="BO95" t="s">
        <v>120</v>
      </c>
      <c r="BT95" t="s">
        <v>206</v>
      </c>
      <c r="BU95" t="s">
        <v>138</v>
      </c>
      <c r="BV95" t="s">
        <v>139</v>
      </c>
      <c r="CA95">
        <v>1407</v>
      </c>
      <c r="CB95" t="s">
        <v>170</v>
      </c>
      <c r="CC95" t="s">
        <v>869</v>
      </c>
      <c r="CF95" t="s">
        <v>840</v>
      </c>
      <c r="CG95" t="s">
        <v>841</v>
      </c>
      <c r="CY95">
        <f t="shared" si="40"/>
        <v>25.916666666666668</v>
      </c>
      <c r="CZ95">
        <f t="shared" si="27"/>
        <v>0.5</v>
      </c>
      <c r="DA95">
        <f t="shared" si="28"/>
        <v>0.33333333333333331</v>
      </c>
      <c r="DB95">
        <f t="shared" si="29"/>
        <v>0.42857142857142855</v>
      </c>
      <c r="DC95">
        <f t="shared" si="30"/>
        <v>0.5</v>
      </c>
      <c r="DD95">
        <f t="shared" si="31"/>
        <v>0.5</v>
      </c>
      <c r="DE95">
        <f t="shared" si="32"/>
        <v>1</v>
      </c>
      <c r="DF95">
        <f t="shared" si="33"/>
        <v>1</v>
      </c>
      <c r="DG95">
        <f t="shared" si="34"/>
        <v>0.42857142857142855</v>
      </c>
      <c r="DH95">
        <f t="shared" si="35"/>
        <v>0</v>
      </c>
      <c r="DI95">
        <f t="shared" si="36"/>
        <v>1</v>
      </c>
      <c r="DJ95">
        <f t="shared" si="37"/>
        <v>0</v>
      </c>
      <c r="DK95">
        <f t="shared" ref="DK95:DK111" si="43">(COUNTIF(U95,"*")+COUNTIF(W95,"*")+COUNTIF(BO95,"y*"))/3</f>
        <v>0.66666666666666663</v>
      </c>
      <c r="DL95" s="3">
        <f t="shared" si="38"/>
        <v>0.52976190476190477</v>
      </c>
      <c r="DM95">
        <f t="shared" ref="DM95:DQ111" si="44">BA95</f>
        <v>0</v>
      </c>
      <c r="DN95">
        <f t="shared" si="44"/>
        <v>0</v>
      </c>
      <c r="DO95">
        <f t="shared" si="44"/>
        <v>0</v>
      </c>
      <c r="DP95" t="str">
        <f t="shared" si="44"/>
        <v>1,25 K</v>
      </c>
      <c r="DQ95" t="str">
        <f t="shared" si="44"/>
        <v>0.2 K</v>
      </c>
      <c r="DR95" s="7">
        <v>0.6</v>
      </c>
      <c r="DS95">
        <f t="shared" si="25"/>
        <v>1</v>
      </c>
      <c r="DT95" t="str">
        <f t="shared" si="39"/>
        <v>Radiation Budget Studies</v>
      </c>
      <c r="DU95" s="8">
        <f t="shared" si="26"/>
        <v>2.9936507936507937</v>
      </c>
    </row>
    <row r="96" spans="1:125" ht="18" customHeight="1">
      <c r="A96" t="s">
        <v>115</v>
      </c>
      <c r="B96" t="s">
        <v>188</v>
      </c>
      <c r="C96" t="s">
        <v>189</v>
      </c>
      <c r="D96" t="s">
        <v>865</v>
      </c>
      <c r="E96" t="s">
        <v>191</v>
      </c>
      <c r="H96" t="s">
        <v>120</v>
      </c>
      <c r="K96" t="s">
        <v>120</v>
      </c>
      <c r="L96" t="s">
        <v>120</v>
      </c>
      <c r="N96" t="s">
        <v>862</v>
      </c>
      <c r="O96" t="s">
        <v>870</v>
      </c>
      <c r="P96" t="s">
        <v>147</v>
      </c>
      <c r="Q96" t="s">
        <v>147</v>
      </c>
      <c r="R96" t="s">
        <v>147</v>
      </c>
      <c r="S96" t="s">
        <v>191</v>
      </c>
      <c r="T96" t="s">
        <v>191</v>
      </c>
      <c r="U96" t="s">
        <v>191</v>
      </c>
      <c r="V96" t="s">
        <v>191</v>
      </c>
      <c r="W96" t="s">
        <v>191</v>
      </c>
      <c r="X96" t="s">
        <v>191</v>
      </c>
      <c r="Y96" t="s">
        <v>191</v>
      </c>
      <c r="Z96" s="1">
        <v>28856</v>
      </c>
      <c r="AA96" s="1">
        <v>41974</v>
      </c>
      <c r="AC96" t="s">
        <v>123</v>
      </c>
      <c r="AD96" t="s">
        <v>138</v>
      </c>
      <c r="AH96" t="s">
        <v>127</v>
      </c>
      <c r="AZ96" t="s">
        <v>129</v>
      </c>
      <c r="BD96" t="s">
        <v>871</v>
      </c>
      <c r="BE96" t="s">
        <v>868</v>
      </c>
      <c r="BI96" t="s">
        <v>120</v>
      </c>
      <c r="BN96" t="s">
        <v>120</v>
      </c>
      <c r="BO96" t="s">
        <v>120</v>
      </c>
      <c r="BT96" t="s">
        <v>206</v>
      </c>
      <c r="BU96" t="s">
        <v>138</v>
      </c>
      <c r="BV96" t="s">
        <v>139</v>
      </c>
      <c r="CA96" s="6">
        <v>37933</v>
      </c>
      <c r="CB96" t="s">
        <v>170</v>
      </c>
      <c r="CC96" t="s">
        <v>872</v>
      </c>
      <c r="CF96" t="s">
        <v>840</v>
      </c>
      <c r="CG96" t="s">
        <v>841</v>
      </c>
      <c r="CY96">
        <f t="shared" si="40"/>
        <v>35.916666666666664</v>
      </c>
      <c r="CZ96">
        <f t="shared" si="27"/>
        <v>0.5</v>
      </c>
      <c r="DA96">
        <f t="shared" si="28"/>
        <v>0.33333333333333331</v>
      </c>
      <c r="DB96">
        <f t="shared" si="29"/>
        <v>0.42857142857142855</v>
      </c>
      <c r="DC96">
        <f t="shared" si="30"/>
        <v>0.5</v>
      </c>
      <c r="DD96">
        <f t="shared" si="31"/>
        <v>0.5</v>
      </c>
      <c r="DE96">
        <f t="shared" si="32"/>
        <v>1</v>
      </c>
      <c r="DF96">
        <f t="shared" si="33"/>
        <v>1</v>
      </c>
      <c r="DG96">
        <f t="shared" si="34"/>
        <v>0.42857142857142855</v>
      </c>
      <c r="DH96">
        <f t="shared" si="35"/>
        <v>0</v>
      </c>
      <c r="DI96">
        <f t="shared" si="36"/>
        <v>1</v>
      </c>
      <c r="DJ96">
        <f t="shared" si="37"/>
        <v>0</v>
      </c>
      <c r="DK96">
        <f t="shared" si="43"/>
        <v>0.66666666666666663</v>
      </c>
      <c r="DL96" s="3">
        <f t="shared" si="38"/>
        <v>0.52976190476190477</v>
      </c>
      <c r="DM96">
        <f t="shared" si="44"/>
        <v>0</v>
      </c>
      <c r="DN96">
        <f t="shared" si="44"/>
        <v>0</v>
      </c>
      <c r="DO96">
        <f t="shared" si="44"/>
        <v>0</v>
      </c>
      <c r="DP96" t="str">
        <f t="shared" si="44"/>
        <v>1.25 K</v>
      </c>
      <c r="DQ96" t="str">
        <f t="shared" si="44"/>
        <v>0.2 K</v>
      </c>
      <c r="DR96" s="7">
        <v>0.6</v>
      </c>
      <c r="DS96">
        <f t="shared" si="25"/>
        <v>1</v>
      </c>
      <c r="DT96" t="str">
        <f t="shared" si="39"/>
        <v>Radiation Budget Studies</v>
      </c>
      <c r="DU96" s="8">
        <f t="shared" si="26"/>
        <v>3.3269841269841272</v>
      </c>
    </row>
    <row r="97" spans="1:125" ht="18" customHeight="1">
      <c r="A97" t="s">
        <v>367</v>
      </c>
      <c r="B97" t="s">
        <v>188</v>
      </c>
      <c r="C97" t="s">
        <v>189</v>
      </c>
      <c r="D97" t="s">
        <v>873</v>
      </c>
      <c r="E97" t="s">
        <v>191</v>
      </c>
      <c r="H97" t="s">
        <v>120</v>
      </c>
      <c r="K97" t="s">
        <v>120</v>
      </c>
      <c r="L97" t="s">
        <v>120</v>
      </c>
      <c r="N97" t="s">
        <v>862</v>
      </c>
      <c r="O97" t="s">
        <v>874</v>
      </c>
      <c r="P97" t="s">
        <v>191</v>
      </c>
      <c r="Q97" t="s">
        <v>191</v>
      </c>
      <c r="R97" t="s">
        <v>191</v>
      </c>
      <c r="S97" t="s">
        <v>191</v>
      </c>
      <c r="T97" t="s">
        <v>191</v>
      </c>
      <c r="U97" t="s">
        <v>191</v>
      </c>
      <c r="V97" t="s">
        <v>191</v>
      </c>
      <c r="W97" t="s">
        <v>191</v>
      </c>
      <c r="X97" t="s">
        <v>191</v>
      </c>
      <c r="Y97" t="s">
        <v>191</v>
      </c>
      <c r="Z97" s="1">
        <v>37987</v>
      </c>
      <c r="AA97" s="1">
        <v>41974</v>
      </c>
      <c r="AC97" t="s">
        <v>875</v>
      </c>
      <c r="AD97" t="s">
        <v>426</v>
      </c>
      <c r="AE97" t="s">
        <v>501</v>
      </c>
      <c r="AF97" t="s">
        <v>876</v>
      </c>
      <c r="AH97" t="s">
        <v>159</v>
      </c>
      <c r="AI97" t="s">
        <v>634</v>
      </c>
      <c r="AJ97" t="s">
        <v>876</v>
      </c>
      <c r="AL97" t="s">
        <v>877</v>
      </c>
      <c r="AM97" t="s">
        <v>876</v>
      </c>
      <c r="AY97" t="s">
        <v>878</v>
      </c>
      <c r="AZ97" t="s">
        <v>390</v>
      </c>
      <c r="BA97" t="s">
        <v>879</v>
      </c>
      <c r="BB97" t="s">
        <v>392</v>
      </c>
      <c r="BC97" t="s">
        <v>461</v>
      </c>
      <c r="BD97" t="s">
        <v>880</v>
      </c>
      <c r="BE97" t="s">
        <v>881</v>
      </c>
      <c r="BI97" t="s">
        <v>120</v>
      </c>
      <c r="BN97" t="s">
        <v>120</v>
      </c>
      <c r="BO97" t="s">
        <v>120</v>
      </c>
      <c r="BS97" t="s">
        <v>189</v>
      </c>
      <c r="BT97" t="s">
        <v>206</v>
      </c>
      <c r="BU97" t="s">
        <v>207</v>
      </c>
      <c r="BV97" t="s">
        <v>139</v>
      </c>
      <c r="BW97" t="s">
        <v>208</v>
      </c>
      <c r="CA97" s="6">
        <v>37934</v>
      </c>
      <c r="CB97" t="s">
        <v>170</v>
      </c>
      <c r="CC97" t="s">
        <v>882</v>
      </c>
      <c r="CF97" t="s">
        <v>840</v>
      </c>
      <c r="CG97" t="s">
        <v>841</v>
      </c>
      <c r="CY97">
        <f t="shared" si="40"/>
        <v>10.916666666666666</v>
      </c>
      <c r="CZ97">
        <f t="shared" si="27"/>
        <v>0.75</v>
      </c>
      <c r="DA97">
        <f t="shared" si="28"/>
        <v>0.33333333333333331</v>
      </c>
      <c r="DB97">
        <f t="shared" si="29"/>
        <v>0.8571428571428571</v>
      </c>
      <c r="DC97">
        <f t="shared" si="30"/>
        <v>0.5</v>
      </c>
      <c r="DD97">
        <f t="shared" si="31"/>
        <v>0.5</v>
      </c>
      <c r="DE97">
        <f t="shared" si="32"/>
        <v>1</v>
      </c>
      <c r="DF97">
        <f t="shared" si="33"/>
        <v>1</v>
      </c>
      <c r="DG97">
        <f t="shared" si="34"/>
        <v>0.8571428571428571</v>
      </c>
      <c r="DH97">
        <f t="shared" si="35"/>
        <v>0</v>
      </c>
      <c r="DI97">
        <f t="shared" si="36"/>
        <v>1</v>
      </c>
      <c r="DJ97">
        <f t="shared" si="37"/>
        <v>0</v>
      </c>
      <c r="DK97">
        <f t="shared" si="43"/>
        <v>0.66666666666666663</v>
      </c>
      <c r="DL97" s="3">
        <f t="shared" si="38"/>
        <v>0.62202380952380942</v>
      </c>
      <c r="DM97" t="str">
        <f t="shared" si="44"/>
        <v>45x45 Km</v>
      </c>
      <c r="DN97" t="str">
        <f t="shared" si="44"/>
        <v>n/a</v>
      </c>
      <c r="DO97" t="str">
        <f t="shared" si="44"/>
        <v>daily and monthly</v>
      </c>
      <c r="DP97" t="str">
        <f t="shared" si="44"/>
        <v>8 W/m2</v>
      </c>
      <c r="DQ97" t="str">
        <f t="shared" si="44"/>
        <v>&lt; 4 W/m2/decade</v>
      </c>
      <c r="DR97" s="7">
        <v>0.8</v>
      </c>
      <c r="DS97">
        <f t="shared" si="25"/>
        <v>1</v>
      </c>
      <c r="DT97" t="str">
        <f t="shared" si="39"/>
        <v>Radiation Budget Studies</v>
      </c>
      <c r="DU97" s="8">
        <f t="shared" si="26"/>
        <v>2.7859126984126981</v>
      </c>
    </row>
    <row r="98" spans="1:125" ht="18" customHeight="1">
      <c r="A98" t="s">
        <v>115</v>
      </c>
      <c r="B98" t="s">
        <v>188</v>
      </c>
      <c r="C98" t="s">
        <v>189</v>
      </c>
      <c r="D98" t="s">
        <v>883</v>
      </c>
      <c r="E98" t="s">
        <v>191</v>
      </c>
      <c r="H98" t="s">
        <v>120</v>
      </c>
      <c r="K98" t="s">
        <v>120</v>
      </c>
      <c r="L98" t="s">
        <v>120</v>
      </c>
      <c r="N98" t="s">
        <v>862</v>
      </c>
      <c r="O98" t="s">
        <v>884</v>
      </c>
      <c r="P98" t="s">
        <v>191</v>
      </c>
      <c r="Q98" t="s">
        <v>191</v>
      </c>
      <c r="R98" t="s">
        <v>191</v>
      </c>
      <c r="S98" t="s">
        <v>191</v>
      </c>
      <c r="T98" t="s">
        <v>191</v>
      </c>
      <c r="U98" t="s">
        <v>191</v>
      </c>
      <c r="V98" t="s">
        <v>191</v>
      </c>
      <c r="W98" t="s">
        <v>191</v>
      </c>
      <c r="X98" t="s">
        <v>191</v>
      </c>
      <c r="Y98" t="s">
        <v>191</v>
      </c>
      <c r="Z98" s="1">
        <v>37987</v>
      </c>
      <c r="AA98" s="1">
        <v>41974</v>
      </c>
      <c r="AC98" t="s">
        <v>875</v>
      </c>
      <c r="AD98" t="s">
        <v>426</v>
      </c>
      <c r="AE98" t="s">
        <v>501</v>
      </c>
      <c r="AF98" t="s">
        <v>885</v>
      </c>
      <c r="AH98" t="s">
        <v>159</v>
      </c>
      <c r="AI98" t="s">
        <v>634</v>
      </c>
      <c r="AJ98" t="s">
        <v>885</v>
      </c>
      <c r="AL98" t="s">
        <v>877</v>
      </c>
      <c r="AM98" t="s">
        <v>885</v>
      </c>
      <c r="AY98" t="s">
        <v>886</v>
      </c>
      <c r="AZ98" t="s">
        <v>390</v>
      </c>
      <c r="BA98" t="s">
        <v>887</v>
      </c>
      <c r="BB98" t="s">
        <v>392</v>
      </c>
      <c r="BC98" t="s">
        <v>461</v>
      </c>
      <c r="BD98" t="s">
        <v>888</v>
      </c>
      <c r="BE98" t="s">
        <v>881</v>
      </c>
      <c r="BI98" t="s">
        <v>120</v>
      </c>
      <c r="BN98" t="s">
        <v>120</v>
      </c>
      <c r="BO98" t="s">
        <v>120</v>
      </c>
      <c r="BS98" t="s">
        <v>189</v>
      </c>
      <c r="BT98" t="s">
        <v>206</v>
      </c>
      <c r="BU98" t="s">
        <v>207</v>
      </c>
      <c r="BV98" t="s">
        <v>139</v>
      </c>
      <c r="BW98" t="s">
        <v>208</v>
      </c>
      <c r="CA98">
        <v>1410</v>
      </c>
      <c r="CB98" t="s">
        <v>170</v>
      </c>
      <c r="CC98" t="s">
        <v>889</v>
      </c>
      <c r="CF98" t="s">
        <v>840</v>
      </c>
      <c r="CG98" t="s">
        <v>841</v>
      </c>
      <c r="CY98">
        <f t="shared" si="40"/>
        <v>10.916666666666666</v>
      </c>
      <c r="CZ98">
        <f t="shared" si="27"/>
        <v>0.75</v>
      </c>
      <c r="DA98">
        <f t="shared" si="28"/>
        <v>0.33333333333333331</v>
      </c>
      <c r="DB98">
        <f t="shared" si="29"/>
        <v>0.8571428571428571</v>
      </c>
      <c r="DC98">
        <f t="shared" si="30"/>
        <v>0.5</v>
      </c>
      <c r="DD98">
        <f t="shared" si="31"/>
        <v>0.5</v>
      </c>
      <c r="DE98">
        <f t="shared" si="32"/>
        <v>1</v>
      </c>
      <c r="DF98">
        <f t="shared" si="33"/>
        <v>1</v>
      </c>
      <c r="DG98">
        <f t="shared" si="34"/>
        <v>0.8571428571428571</v>
      </c>
      <c r="DH98">
        <f t="shared" si="35"/>
        <v>0</v>
      </c>
      <c r="DI98">
        <f t="shared" si="36"/>
        <v>1</v>
      </c>
      <c r="DJ98">
        <f t="shared" si="37"/>
        <v>0</v>
      </c>
      <c r="DK98">
        <f t="shared" si="43"/>
        <v>0.66666666666666663</v>
      </c>
      <c r="DL98" s="3">
        <f t="shared" si="38"/>
        <v>0.62202380952380942</v>
      </c>
      <c r="DM98" t="str">
        <f t="shared" si="44"/>
        <v>9x9 Km</v>
      </c>
      <c r="DN98" t="str">
        <f t="shared" si="44"/>
        <v>n/a</v>
      </c>
      <c r="DO98" t="str">
        <f t="shared" si="44"/>
        <v>daily and monthly</v>
      </c>
      <c r="DP98" t="str">
        <f t="shared" si="44"/>
        <v>8 W/m_</v>
      </c>
      <c r="DQ98" t="str">
        <f t="shared" si="44"/>
        <v>&lt; 4 W/m2/decade</v>
      </c>
      <c r="DR98" s="7">
        <v>0.8</v>
      </c>
      <c r="DS98">
        <f t="shared" si="25"/>
        <v>1</v>
      </c>
      <c r="DT98" t="str">
        <f t="shared" si="39"/>
        <v>Radiation Budget Studies</v>
      </c>
      <c r="DU98" s="8">
        <f t="shared" si="26"/>
        <v>2.7859126984126981</v>
      </c>
    </row>
    <row r="99" spans="1:125" ht="18" customHeight="1">
      <c r="A99" t="s">
        <v>115</v>
      </c>
      <c r="B99" t="s">
        <v>188</v>
      </c>
      <c r="C99" t="s">
        <v>189</v>
      </c>
      <c r="D99" t="s">
        <v>890</v>
      </c>
      <c r="E99" t="s">
        <v>191</v>
      </c>
      <c r="H99" t="s">
        <v>120</v>
      </c>
      <c r="K99" t="s">
        <v>120</v>
      </c>
      <c r="L99" t="s">
        <v>120</v>
      </c>
      <c r="N99" t="s">
        <v>891</v>
      </c>
      <c r="O99" t="s">
        <v>892</v>
      </c>
      <c r="P99" t="s">
        <v>191</v>
      </c>
      <c r="Q99" t="s">
        <v>191</v>
      </c>
      <c r="R99" t="s">
        <v>191</v>
      </c>
      <c r="S99" t="s">
        <v>191</v>
      </c>
      <c r="T99" t="s">
        <v>191</v>
      </c>
      <c r="U99" t="s">
        <v>191</v>
      </c>
      <c r="V99" t="s">
        <v>191</v>
      </c>
      <c r="W99" t="s">
        <v>191</v>
      </c>
      <c r="X99" t="s">
        <v>191</v>
      </c>
      <c r="Y99" t="s">
        <v>191</v>
      </c>
      <c r="Z99" s="1">
        <v>37987</v>
      </c>
      <c r="AA99" s="1">
        <v>41974</v>
      </c>
      <c r="AC99" t="s">
        <v>893</v>
      </c>
      <c r="AD99" t="s">
        <v>426</v>
      </c>
      <c r="AE99" t="s">
        <v>501</v>
      </c>
      <c r="AF99" t="s">
        <v>876</v>
      </c>
      <c r="AH99" t="s">
        <v>159</v>
      </c>
      <c r="AI99" t="s">
        <v>634</v>
      </c>
      <c r="AJ99" t="s">
        <v>876</v>
      </c>
      <c r="AL99" t="s">
        <v>877</v>
      </c>
      <c r="AM99" t="s">
        <v>876</v>
      </c>
      <c r="AY99" t="s">
        <v>878</v>
      </c>
      <c r="AZ99" t="s">
        <v>390</v>
      </c>
      <c r="BA99" t="s">
        <v>879</v>
      </c>
      <c r="BB99" t="s">
        <v>392</v>
      </c>
      <c r="BC99" t="s">
        <v>461</v>
      </c>
      <c r="BD99" t="s">
        <v>894</v>
      </c>
      <c r="BE99" t="s">
        <v>895</v>
      </c>
      <c r="BI99" t="s">
        <v>120</v>
      </c>
      <c r="BN99" t="s">
        <v>120</v>
      </c>
      <c r="BO99" t="s">
        <v>120</v>
      </c>
      <c r="BS99" t="s">
        <v>189</v>
      </c>
      <c r="BT99" t="s">
        <v>206</v>
      </c>
      <c r="BU99" t="s">
        <v>207</v>
      </c>
      <c r="BV99" t="s">
        <v>139</v>
      </c>
      <c r="BW99" t="s">
        <v>208</v>
      </c>
      <c r="CA99" s="6">
        <v>37936</v>
      </c>
      <c r="CB99" t="s">
        <v>170</v>
      </c>
      <c r="CC99" t="s">
        <v>896</v>
      </c>
      <c r="CF99" t="s">
        <v>840</v>
      </c>
      <c r="CG99" t="s">
        <v>841</v>
      </c>
      <c r="CY99">
        <f t="shared" si="40"/>
        <v>10.916666666666666</v>
      </c>
      <c r="CZ99">
        <f t="shared" si="27"/>
        <v>0.75</v>
      </c>
      <c r="DA99">
        <f t="shared" si="28"/>
        <v>0.33333333333333331</v>
      </c>
      <c r="DB99">
        <f t="shared" si="29"/>
        <v>0.8571428571428571</v>
      </c>
      <c r="DC99">
        <f t="shared" si="30"/>
        <v>0.5</v>
      </c>
      <c r="DD99">
        <f t="shared" si="31"/>
        <v>0.5</v>
      </c>
      <c r="DE99">
        <f t="shared" si="32"/>
        <v>1</v>
      </c>
      <c r="DF99">
        <f t="shared" si="33"/>
        <v>1</v>
      </c>
      <c r="DG99">
        <f t="shared" si="34"/>
        <v>0.8571428571428571</v>
      </c>
      <c r="DH99">
        <f t="shared" si="35"/>
        <v>0</v>
      </c>
      <c r="DI99">
        <f t="shared" si="36"/>
        <v>1</v>
      </c>
      <c r="DJ99">
        <f t="shared" si="37"/>
        <v>0</v>
      </c>
      <c r="DK99">
        <f t="shared" si="43"/>
        <v>0.66666666666666663</v>
      </c>
      <c r="DL99" s="3">
        <f t="shared" si="38"/>
        <v>0.62202380952380942</v>
      </c>
      <c r="DM99" t="str">
        <f t="shared" si="44"/>
        <v>45x45 Km</v>
      </c>
      <c r="DN99" t="str">
        <f t="shared" si="44"/>
        <v>n/a</v>
      </c>
      <c r="DO99" t="str">
        <f t="shared" si="44"/>
        <v>daily and monthly</v>
      </c>
      <c r="DP99" t="str">
        <f t="shared" si="44"/>
        <v>4 W/m_</v>
      </c>
      <c r="DQ99" t="str">
        <f t="shared" si="44"/>
        <v>&lt; 4W/m_/decade</v>
      </c>
      <c r="DR99" s="7">
        <v>0.8</v>
      </c>
      <c r="DS99">
        <f t="shared" si="25"/>
        <v>1</v>
      </c>
      <c r="DT99" t="str">
        <f t="shared" si="39"/>
        <v>Radiation  Budget Studies</v>
      </c>
      <c r="DU99" s="8">
        <f t="shared" si="26"/>
        <v>2.7859126984126981</v>
      </c>
    </row>
    <row r="100" spans="1:125" ht="18" customHeight="1">
      <c r="A100" t="s">
        <v>115</v>
      </c>
      <c r="B100" t="s">
        <v>188</v>
      </c>
      <c r="C100" t="s">
        <v>189</v>
      </c>
      <c r="D100" t="s">
        <v>897</v>
      </c>
      <c r="E100" t="s">
        <v>191</v>
      </c>
      <c r="H100" t="s">
        <v>120</v>
      </c>
      <c r="K100" t="s">
        <v>120</v>
      </c>
      <c r="L100" t="s">
        <v>120</v>
      </c>
      <c r="N100" t="s">
        <v>891</v>
      </c>
      <c r="O100" t="s">
        <v>898</v>
      </c>
      <c r="P100" t="s">
        <v>191</v>
      </c>
      <c r="Q100" t="s">
        <v>191</v>
      </c>
      <c r="R100" t="s">
        <v>191</v>
      </c>
      <c r="S100" t="s">
        <v>191</v>
      </c>
      <c r="T100" t="s">
        <v>191</v>
      </c>
      <c r="U100" t="s">
        <v>191</v>
      </c>
      <c r="V100" t="s">
        <v>191</v>
      </c>
      <c r="W100" t="s">
        <v>191</v>
      </c>
      <c r="X100" t="s">
        <v>191</v>
      </c>
      <c r="Y100" t="s">
        <v>191</v>
      </c>
      <c r="Z100" s="1">
        <v>37987</v>
      </c>
      <c r="AA100" s="1">
        <v>41974</v>
      </c>
      <c r="AC100" t="s">
        <v>893</v>
      </c>
      <c r="AD100" t="s">
        <v>426</v>
      </c>
      <c r="AE100" t="s">
        <v>501</v>
      </c>
      <c r="AF100" t="s">
        <v>885</v>
      </c>
      <c r="AH100" t="s">
        <v>159</v>
      </c>
      <c r="AI100" t="s">
        <v>634</v>
      </c>
      <c r="AJ100" t="s">
        <v>885</v>
      </c>
      <c r="AL100" t="s">
        <v>877</v>
      </c>
      <c r="AM100" t="s">
        <v>885</v>
      </c>
      <c r="AY100" t="s">
        <v>899</v>
      </c>
      <c r="AZ100" t="s">
        <v>390</v>
      </c>
      <c r="BA100" t="s">
        <v>887</v>
      </c>
      <c r="BB100" t="s">
        <v>392</v>
      </c>
      <c r="BC100" t="s">
        <v>461</v>
      </c>
      <c r="BD100" t="s">
        <v>894</v>
      </c>
      <c r="BE100" t="s">
        <v>895</v>
      </c>
      <c r="BI100" t="s">
        <v>120</v>
      </c>
      <c r="BN100" t="s">
        <v>120</v>
      </c>
      <c r="BO100" t="s">
        <v>120</v>
      </c>
      <c r="BS100" t="s">
        <v>189</v>
      </c>
      <c r="BT100" t="s">
        <v>206</v>
      </c>
      <c r="BU100" t="s">
        <v>207</v>
      </c>
      <c r="BV100" t="s">
        <v>139</v>
      </c>
      <c r="BW100" t="s">
        <v>208</v>
      </c>
      <c r="CA100">
        <v>1412</v>
      </c>
      <c r="CB100" t="s">
        <v>170</v>
      </c>
      <c r="CC100" t="s">
        <v>900</v>
      </c>
      <c r="CF100" t="s">
        <v>840</v>
      </c>
      <c r="CG100" t="s">
        <v>841</v>
      </c>
      <c r="CY100">
        <f t="shared" si="40"/>
        <v>10.916666666666666</v>
      </c>
      <c r="CZ100">
        <f t="shared" si="27"/>
        <v>0.75</v>
      </c>
      <c r="DA100">
        <f t="shared" si="28"/>
        <v>0.33333333333333331</v>
      </c>
      <c r="DB100">
        <f t="shared" si="29"/>
        <v>0.8571428571428571</v>
      </c>
      <c r="DC100">
        <f t="shared" si="30"/>
        <v>0.5</v>
      </c>
      <c r="DD100">
        <f t="shared" si="31"/>
        <v>0.5</v>
      </c>
      <c r="DE100">
        <f t="shared" si="32"/>
        <v>1</v>
      </c>
      <c r="DF100">
        <f t="shared" si="33"/>
        <v>1</v>
      </c>
      <c r="DG100">
        <f t="shared" si="34"/>
        <v>0.8571428571428571</v>
      </c>
      <c r="DH100">
        <f t="shared" si="35"/>
        <v>0</v>
      </c>
      <c r="DI100">
        <f t="shared" si="36"/>
        <v>1</v>
      </c>
      <c r="DJ100">
        <f t="shared" si="37"/>
        <v>0</v>
      </c>
      <c r="DK100">
        <f t="shared" si="43"/>
        <v>0.66666666666666663</v>
      </c>
      <c r="DL100" s="3">
        <f t="shared" si="38"/>
        <v>0.62202380952380942</v>
      </c>
      <c r="DM100" t="str">
        <f t="shared" si="44"/>
        <v>9x9 Km</v>
      </c>
      <c r="DN100" t="str">
        <f t="shared" si="44"/>
        <v>n/a</v>
      </c>
      <c r="DO100" t="str">
        <f t="shared" si="44"/>
        <v>daily and monthly</v>
      </c>
      <c r="DP100" t="str">
        <f t="shared" si="44"/>
        <v>4 W/m_</v>
      </c>
      <c r="DQ100" t="str">
        <f t="shared" si="44"/>
        <v>&lt; 4W/m_/decade</v>
      </c>
      <c r="DR100" s="7">
        <v>0.6</v>
      </c>
      <c r="DS100">
        <f t="shared" si="25"/>
        <v>1</v>
      </c>
      <c r="DT100" t="str">
        <f t="shared" si="39"/>
        <v>Radiation  Budget Studies</v>
      </c>
      <c r="DU100" s="8">
        <f t="shared" si="26"/>
        <v>2.5859126984126983</v>
      </c>
    </row>
    <row r="101" spans="1:125" ht="18" customHeight="1">
      <c r="A101" t="s">
        <v>115</v>
      </c>
      <c r="B101" t="s">
        <v>311</v>
      </c>
      <c r="C101" t="s">
        <v>312</v>
      </c>
      <c r="D101" t="s">
        <v>901</v>
      </c>
      <c r="E101" t="s">
        <v>122</v>
      </c>
      <c r="H101" t="s">
        <v>120</v>
      </c>
      <c r="K101" t="s">
        <v>120</v>
      </c>
      <c r="L101" t="s">
        <v>120</v>
      </c>
      <c r="N101" t="s">
        <v>832</v>
      </c>
      <c r="O101" t="s">
        <v>902</v>
      </c>
      <c r="P101" t="s">
        <v>834</v>
      </c>
      <c r="Q101" t="s">
        <v>834</v>
      </c>
      <c r="R101" t="s">
        <v>122</v>
      </c>
      <c r="S101" t="s">
        <v>122</v>
      </c>
      <c r="T101" t="s">
        <v>122</v>
      </c>
      <c r="U101" t="s">
        <v>122</v>
      </c>
      <c r="V101" t="s">
        <v>122</v>
      </c>
      <c r="W101" t="s">
        <v>122</v>
      </c>
      <c r="X101" t="s">
        <v>122</v>
      </c>
      <c r="Y101" t="s">
        <v>122</v>
      </c>
      <c r="Z101" s="1">
        <v>30498</v>
      </c>
      <c r="AA101" s="1">
        <v>40148</v>
      </c>
      <c r="AC101" t="s">
        <v>123</v>
      </c>
      <c r="AD101" t="s">
        <v>138</v>
      </c>
      <c r="AH101" t="s">
        <v>127</v>
      </c>
      <c r="AY101" t="s">
        <v>903</v>
      </c>
      <c r="AZ101" t="s">
        <v>129</v>
      </c>
      <c r="BA101">
        <v>280</v>
      </c>
      <c r="BB101">
        <v>3</v>
      </c>
      <c r="BC101" s="15">
        <v>41647</v>
      </c>
      <c r="BD101" t="s">
        <v>904</v>
      </c>
      <c r="BE101" t="s">
        <v>838</v>
      </c>
      <c r="BI101" t="s">
        <v>120</v>
      </c>
      <c r="BN101" t="s">
        <v>120</v>
      </c>
      <c r="BO101" t="s">
        <v>120</v>
      </c>
      <c r="BT101" t="s">
        <v>206</v>
      </c>
      <c r="BU101" t="s">
        <v>138</v>
      </c>
      <c r="BV101" t="s">
        <v>139</v>
      </c>
      <c r="CA101">
        <v>1413</v>
      </c>
      <c r="CB101" t="s">
        <v>170</v>
      </c>
      <c r="CC101" t="s">
        <v>905</v>
      </c>
      <c r="CF101" t="s">
        <v>840</v>
      </c>
      <c r="CG101" t="s">
        <v>841</v>
      </c>
      <c r="CY101">
        <f t="shared" si="40"/>
        <v>26.416666666666668</v>
      </c>
      <c r="CZ101">
        <f t="shared" si="27"/>
        <v>0.5</v>
      </c>
      <c r="DA101">
        <f t="shared" si="28"/>
        <v>0.33333333333333331</v>
      </c>
      <c r="DB101">
        <f t="shared" si="29"/>
        <v>0.8571428571428571</v>
      </c>
      <c r="DC101">
        <f t="shared" si="30"/>
        <v>0.5</v>
      </c>
      <c r="DD101">
        <f t="shared" si="31"/>
        <v>0.5</v>
      </c>
      <c r="DE101">
        <f t="shared" si="32"/>
        <v>1</v>
      </c>
      <c r="DF101">
        <f t="shared" si="33"/>
        <v>1</v>
      </c>
      <c r="DG101">
        <f t="shared" si="34"/>
        <v>0.42857142857142855</v>
      </c>
      <c r="DH101">
        <f t="shared" si="35"/>
        <v>0</v>
      </c>
      <c r="DI101">
        <f t="shared" si="36"/>
        <v>1</v>
      </c>
      <c r="DJ101">
        <f t="shared" si="37"/>
        <v>0</v>
      </c>
      <c r="DK101">
        <f t="shared" si="43"/>
        <v>0.66666666666666663</v>
      </c>
      <c r="DL101" s="3">
        <f t="shared" si="38"/>
        <v>0.56547619047619047</v>
      </c>
      <c r="DM101">
        <f t="shared" si="44"/>
        <v>280</v>
      </c>
      <c r="DN101">
        <f t="shared" si="44"/>
        <v>3</v>
      </c>
      <c r="DO101">
        <f t="shared" si="44"/>
        <v>41647</v>
      </c>
      <c r="DP101" t="str">
        <f t="shared" si="44"/>
        <v>15 w/m**2</v>
      </c>
      <c r="DQ101" t="str">
        <f t="shared" si="44"/>
        <v>5 W/m**2</v>
      </c>
      <c r="DR101" s="7">
        <v>0.8</v>
      </c>
      <c r="DS101">
        <f t="shared" si="25"/>
        <v>1</v>
      </c>
      <c r="DT101" t="str">
        <f t="shared" si="39"/>
        <v>Earth Radiation And Feedbacks</v>
      </c>
      <c r="DU101" s="8">
        <f t="shared" si="26"/>
        <v>3.246031746031746</v>
      </c>
    </row>
    <row r="102" spans="1:125" ht="18" customHeight="1">
      <c r="A102" t="s">
        <v>115</v>
      </c>
      <c r="B102" t="s">
        <v>188</v>
      </c>
      <c r="C102" t="s">
        <v>189</v>
      </c>
      <c r="D102" t="s">
        <v>906</v>
      </c>
      <c r="E102" t="s">
        <v>191</v>
      </c>
      <c r="H102" t="s">
        <v>120</v>
      </c>
      <c r="K102" t="s">
        <v>120</v>
      </c>
      <c r="L102" t="s">
        <v>120</v>
      </c>
      <c r="N102" t="s">
        <v>907</v>
      </c>
      <c r="O102" t="s">
        <v>908</v>
      </c>
      <c r="P102" t="s">
        <v>191</v>
      </c>
      <c r="Q102" t="s">
        <v>191</v>
      </c>
      <c r="R102" t="s">
        <v>191</v>
      </c>
      <c r="S102" t="s">
        <v>191</v>
      </c>
      <c r="T102" t="s">
        <v>191</v>
      </c>
      <c r="U102" t="s">
        <v>191</v>
      </c>
      <c r="V102" t="s">
        <v>191</v>
      </c>
      <c r="W102" t="s">
        <v>191</v>
      </c>
      <c r="X102" t="s">
        <v>191</v>
      </c>
      <c r="Y102" t="s">
        <v>191</v>
      </c>
      <c r="Z102" s="1">
        <v>30317</v>
      </c>
      <c r="AA102" s="1">
        <v>41244</v>
      </c>
      <c r="AC102" t="s">
        <v>845</v>
      </c>
      <c r="AD102" t="s">
        <v>426</v>
      </c>
      <c r="AE102" t="s">
        <v>383</v>
      </c>
      <c r="AF102" t="s">
        <v>382</v>
      </c>
      <c r="AH102" t="s">
        <v>159</v>
      </c>
      <c r="AI102" t="s">
        <v>384</v>
      </c>
      <c r="AJ102" t="s">
        <v>382</v>
      </c>
      <c r="AL102" t="s">
        <v>385</v>
      </c>
      <c r="AM102" t="s">
        <v>382</v>
      </c>
      <c r="AO102" t="s">
        <v>386</v>
      </c>
      <c r="AP102" t="s">
        <v>382</v>
      </c>
      <c r="AR102" t="s">
        <v>680</v>
      </c>
      <c r="AS102" t="s">
        <v>382</v>
      </c>
      <c r="AU102" t="s">
        <v>387</v>
      </c>
      <c r="AV102" t="s">
        <v>382</v>
      </c>
      <c r="AY102" t="s">
        <v>909</v>
      </c>
      <c r="AZ102" t="s">
        <v>390</v>
      </c>
      <c r="BA102" t="s">
        <v>910</v>
      </c>
      <c r="BB102" t="s">
        <v>392</v>
      </c>
      <c r="BC102" t="s">
        <v>682</v>
      </c>
      <c r="BD102" t="s">
        <v>911</v>
      </c>
      <c r="BE102" t="s">
        <v>912</v>
      </c>
      <c r="BI102" t="s">
        <v>120</v>
      </c>
      <c r="BN102" t="s">
        <v>120</v>
      </c>
      <c r="BO102" t="s">
        <v>120</v>
      </c>
      <c r="BS102" t="s">
        <v>189</v>
      </c>
      <c r="BT102" t="s">
        <v>206</v>
      </c>
      <c r="BU102" t="s">
        <v>207</v>
      </c>
      <c r="BV102" t="s">
        <v>139</v>
      </c>
      <c r="BW102" t="s">
        <v>208</v>
      </c>
      <c r="CA102">
        <v>1414</v>
      </c>
      <c r="CB102" t="s">
        <v>170</v>
      </c>
      <c r="CC102" t="s">
        <v>913</v>
      </c>
      <c r="CF102" t="s">
        <v>840</v>
      </c>
      <c r="CG102" t="s">
        <v>841</v>
      </c>
      <c r="CY102">
        <f t="shared" si="40"/>
        <v>29.916666666666668</v>
      </c>
      <c r="CZ102">
        <f t="shared" si="27"/>
        <v>0.75</v>
      </c>
      <c r="DA102">
        <f t="shared" si="28"/>
        <v>0.33333333333333331</v>
      </c>
      <c r="DB102">
        <f t="shared" si="29"/>
        <v>0.8571428571428571</v>
      </c>
      <c r="DC102">
        <f t="shared" si="30"/>
        <v>0.5</v>
      </c>
      <c r="DD102">
        <f t="shared" si="31"/>
        <v>0.5</v>
      </c>
      <c r="DE102">
        <f t="shared" si="32"/>
        <v>1</v>
      </c>
      <c r="DF102">
        <f t="shared" si="33"/>
        <v>1</v>
      </c>
      <c r="DG102">
        <f t="shared" si="34"/>
        <v>0.8571428571428571</v>
      </c>
      <c r="DH102">
        <f t="shared" si="35"/>
        <v>0</v>
      </c>
      <c r="DI102">
        <f t="shared" si="36"/>
        <v>1</v>
      </c>
      <c r="DJ102">
        <f t="shared" si="37"/>
        <v>0</v>
      </c>
      <c r="DK102">
        <f t="shared" si="43"/>
        <v>0.66666666666666663</v>
      </c>
      <c r="DL102" s="3">
        <f t="shared" si="38"/>
        <v>0.62202380952380942</v>
      </c>
      <c r="DM102" t="str">
        <f t="shared" si="44"/>
        <v>0.05x0.05 deg</v>
      </c>
      <c r="DN102" t="str">
        <f t="shared" si="44"/>
        <v>n/a</v>
      </c>
      <c r="DO102" t="str">
        <f t="shared" si="44"/>
        <v>hourly, daily and monthly</v>
      </c>
      <c r="DP102" t="str">
        <f t="shared" si="44"/>
        <v>absolute bias: 15 W/m_</v>
      </c>
      <c r="DQ102" t="str">
        <f t="shared" si="44"/>
        <v>0.4 (mm)</v>
      </c>
      <c r="DR102" s="7">
        <v>0.8</v>
      </c>
      <c r="DS102">
        <f t="shared" si="25"/>
        <v>1</v>
      </c>
      <c r="DT102" t="str">
        <f t="shared" si="39"/>
        <v>Radiation  Budget Studies, Solar Energy, Model Validation</v>
      </c>
      <c r="DU102" s="8">
        <f t="shared" si="26"/>
        <v>3.4192460317460318</v>
      </c>
    </row>
    <row r="103" spans="1:125" ht="18" customHeight="1">
      <c r="A103" t="s">
        <v>115</v>
      </c>
      <c r="B103" t="s">
        <v>188</v>
      </c>
      <c r="C103" t="s">
        <v>189</v>
      </c>
      <c r="D103" t="s">
        <v>914</v>
      </c>
      <c r="E103" t="s">
        <v>191</v>
      </c>
      <c r="H103" t="s">
        <v>120</v>
      </c>
      <c r="K103" t="s">
        <v>120</v>
      </c>
      <c r="L103" t="s">
        <v>120</v>
      </c>
      <c r="N103" t="s">
        <v>907</v>
      </c>
      <c r="O103" t="s">
        <v>915</v>
      </c>
      <c r="P103" t="s">
        <v>191</v>
      </c>
      <c r="Q103" t="s">
        <v>191</v>
      </c>
      <c r="R103" t="s">
        <v>191</v>
      </c>
      <c r="S103" t="s">
        <v>191</v>
      </c>
      <c r="T103" t="s">
        <v>191</v>
      </c>
      <c r="U103" t="s">
        <v>191</v>
      </c>
      <c r="V103" t="s">
        <v>191</v>
      </c>
      <c r="W103" t="s">
        <v>191</v>
      </c>
      <c r="X103" t="s">
        <v>191</v>
      </c>
      <c r="Y103" t="s">
        <v>191</v>
      </c>
      <c r="Z103" s="1">
        <v>30317</v>
      </c>
      <c r="AA103" s="1">
        <v>42339</v>
      </c>
      <c r="AC103" t="s">
        <v>845</v>
      </c>
      <c r="AD103" t="s">
        <v>426</v>
      </c>
      <c r="AE103" t="s">
        <v>383</v>
      </c>
      <c r="AF103" t="s">
        <v>382</v>
      </c>
      <c r="AH103" t="s">
        <v>159</v>
      </c>
      <c r="AI103" t="s">
        <v>384</v>
      </c>
      <c r="AJ103" t="s">
        <v>382</v>
      </c>
      <c r="AL103" t="s">
        <v>385</v>
      </c>
      <c r="AM103" t="s">
        <v>382</v>
      </c>
      <c r="AO103" t="s">
        <v>386</v>
      </c>
      <c r="AP103" t="s">
        <v>382</v>
      </c>
      <c r="AR103" t="s">
        <v>680</v>
      </c>
      <c r="AS103" t="s">
        <v>382</v>
      </c>
      <c r="AU103" t="s">
        <v>387</v>
      </c>
      <c r="AV103" t="s">
        <v>382</v>
      </c>
      <c r="AY103" t="s">
        <v>909</v>
      </c>
      <c r="AZ103" t="s">
        <v>390</v>
      </c>
      <c r="BA103" t="s">
        <v>910</v>
      </c>
      <c r="BB103" t="s">
        <v>392</v>
      </c>
      <c r="BC103" t="s">
        <v>682</v>
      </c>
      <c r="BD103" t="s">
        <v>911</v>
      </c>
      <c r="BE103" t="s">
        <v>916</v>
      </c>
      <c r="BI103" t="s">
        <v>120</v>
      </c>
      <c r="BN103" t="s">
        <v>120</v>
      </c>
      <c r="BO103" t="s">
        <v>120</v>
      </c>
      <c r="BS103" t="s">
        <v>189</v>
      </c>
      <c r="BT103" t="s">
        <v>206</v>
      </c>
      <c r="BU103" t="s">
        <v>207</v>
      </c>
      <c r="BV103" t="s">
        <v>139</v>
      </c>
      <c r="BW103" t="s">
        <v>208</v>
      </c>
      <c r="CA103">
        <v>1415</v>
      </c>
      <c r="CB103" t="s">
        <v>170</v>
      </c>
      <c r="CC103" t="s">
        <v>917</v>
      </c>
      <c r="CF103" t="s">
        <v>840</v>
      </c>
      <c r="CG103" t="s">
        <v>841</v>
      </c>
      <c r="CY103">
        <f t="shared" si="40"/>
        <v>32.916666666666664</v>
      </c>
      <c r="CZ103">
        <f t="shared" si="27"/>
        <v>0.75</v>
      </c>
      <c r="DA103">
        <f t="shared" si="28"/>
        <v>0.33333333333333331</v>
      </c>
      <c r="DB103">
        <f t="shared" si="29"/>
        <v>0.8571428571428571</v>
      </c>
      <c r="DC103">
        <f t="shared" si="30"/>
        <v>0.5</v>
      </c>
      <c r="DD103">
        <f t="shared" si="31"/>
        <v>0.5</v>
      </c>
      <c r="DE103">
        <f t="shared" si="32"/>
        <v>1</v>
      </c>
      <c r="DF103">
        <f t="shared" si="33"/>
        <v>1</v>
      </c>
      <c r="DG103">
        <f t="shared" si="34"/>
        <v>0.8571428571428571</v>
      </c>
      <c r="DH103">
        <f t="shared" si="35"/>
        <v>0</v>
      </c>
      <c r="DI103">
        <f t="shared" si="36"/>
        <v>1</v>
      </c>
      <c r="DJ103">
        <f t="shared" si="37"/>
        <v>0</v>
      </c>
      <c r="DK103">
        <f t="shared" si="43"/>
        <v>0.66666666666666663</v>
      </c>
      <c r="DL103" s="3">
        <f t="shared" si="38"/>
        <v>0.62202380952380942</v>
      </c>
      <c r="DM103" t="str">
        <f t="shared" si="44"/>
        <v>0.05x0.05 deg</v>
      </c>
      <c r="DN103" t="str">
        <f t="shared" si="44"/>
        <v>n/a</v>
      </c>
      <c r="DO103" t="str">
        <f t="shared" si="44"/>
        <v>hourly, daily and monthly</v>
      </c>
      <c r="DP103" t="str">
        <f t="shared" si="44"/>
        <v>absolute bias: 15 W/m_</v>
      </c>
      <c r="DQ103" t="str">
        <f t="shared" si="44"/>
        <v>3 W/m_/decade</v>
      </c>
      <c r="DR103" s="7">
        <v>0.8</v>
      </c>
      <c r="DS103">
        <f t="shared" si="25"/>
        <v>1</v>
      </c>
      <c r="DT103" t="str">
        <f t="shared" si="39"/>
        <v>Radiation  Budget Studies, Solar Energy, Model Validation</v>
      </c>
      <c r="DU103" s="8">
        <f t="shared" si="26"/>
        <v>3.5192460317460315</v>
      </c>
    </row>
    <row r="104" spans="1:125" ht="18" customHeight="1">
      <c r="A104" t="s">
        <v>115</v>
      </c>
      <c r="B104" t="s">
        <v>188</v>
      </c>
      <c r="C104" t="s">
        <v>189</v>
      </c>
      <c r="D104" t="s">
        <v>918</v>
      </c>
      <c r="E104" t="s">
        <v>191</v>
      </c>
      <c r="H104" t="s">
        <v>120</v>
      </c>
      <c r="K104" t="s">
        <v>120</v>
      </c>
      <c r="L104" t="s">
        <v>120</v>
      </c>
      <c r="N104" t="s">
        <v>891</v>
      </c>
      <c r="O104" t="s">
        <v>919</v>
      </c>
      <c r="P104" t="s">
        <v>191</v>
      </c>
      <c r="Q104" t="s">
        <v>191</v>
      </c>
      <c r="R104" t="s">
        <v>191</v>
      </c>
      <c r="S104" t="s">
        <v>191</v>
      </c>
      <c r="T104" t="s">
        <v>191</v>
      </c>
      <c r="U104" t="s">
        <v>191</v>
      </c>
      <c r="V104" t="s">
        <v>191</v>
      </c>
      <c r="W104" t="s">
        <v>191</v>
      </c>
      <c r="X104" t="s">
        <v>191</v>
      </c>
      <c r="Y104" t="s">
        <v>191</v>
      </c>
      <c r="Z104" s="1">
        <v>29952</v>
      </c>
      <c r="AA104" s="1">
        <v>41974</v>
      </c>
      <c r="AC104" t="s">
        <v>875</v>
      </c>
      <c r="AD104" t="s">
        <v>426</v>
      </c>
      <c r="AE104" t="s">
        <v>383</v>
      </c>
      <c r="AF104" t="s">
        <v>382</v>
      </c>
      <c r="AH104" t="s">
        <v>159</v>
      </c>
      <c r="AI104" t="s">
        <v>384</v>
      </c>
      <c r="AJ104" t="s">
        <v>382</v>
      </c>
      <c r="AL104" t="s">
        <v>385</v>
      </c>
      <c r="AM104" t="s">
        <v>382</v>
      </c>
      <c r="AO104" t="s">
        <v>386</v>
      </c>
      <c r="AP104" t="s">
        <v>382</v>
      </c>
      <c r="AR104" t="s">
        <v>680</v>
      </c>
      <c r="AS104" t="s">
        <v>382</v>
      </c>
      <c r="AU104" t="s">
        <v>387</v>
      </c>
      <c r="AV104" t="s">
        <v>382</v>
      </c>
      <c r="AY104" t="s">
        <v>909</v>
      </c>
      <c r="AZ104" t="s">
        <v>390</v>
      </c>
      <c r="BA104" t="s">
        <v>910</v>
      </c>
      <c r="BB104" t="s">
        <v>392</v>
      </c>
      <c r="BC104" t="s">
        <v>461</v>
      </c>
      <c r="BD104" t="s">
        <v>880</v>
      </c>
      <c r="BE104" t="s">
        <v>920</v>
      </c>
      <c r="BI104" t="s">
        <v>120</v>
      </c>
      <c r="BN104" t="s">
        <v>120</v>
      </c>
      <c r="BO104" t="s">
        <v>120</v>
      </c>
      <c r="BS104" t="s">
        <v>189</v>
      </c>
      <c r="BT104" t="s">
        <v>206</v>
      </c>
      <c r="BU104" t="s">
        <v>207</v>
      </c>
      <c r="BV104" t="s">
        <v>139</v>
      </c>
      <c r="BW104" t="s">
        <v>140</v>
      </c>
      <c r="CA104">
        <v>1416</v>
      </c>
      <c r="CB104" s="6">
        <v>41694.863888888889</v>
      </c>
      <c r="CC104" t="s">
        <v>921</v>
      </c>
      <c r="CF104" t="s">
        <v>840</v>
      </c>
      <c r="CG104" t="s">
        <v>841</v>
      </c>
      <c r="CY104">
        <f t="shared" si="40"/>
        <v>32.916666666666664</v>
      </c>
      <c r="CZ104">
        <f t="shared" si="27"/>
        <v>0.75</v>
      </c>
      <c r="DA104">
        <f t="shared" si="28"/>
        <v>0.33333333333333331</v>
      </c>
      <c r="DB104">
        <f t="shared" si="29"/>
        <v>0.8571428571428571</v>
      </c>
      <c r="DC104">
        <f t="shared" si="30"/>
        <v>0.5</v>
      </c>
      <c r="DD104">
        <f t="shared" si="31"/>
        <v>0.5</v>
      </c>
      <c r="DE104">
        <f t="shared" si="32"/>
        <v>1</v>
      </c>
      <c r="DF104">
        <f t="shared" si="33"/>
        <v>1</v>
      </c>
      <c r="DG104">
        <f t="shared" si="34"/>
        <v>0.8571428571428571</v>
      </c>
      <c r="DH104">
        <f t="shared" si="35"/>
        <v>0</v>
      </c>
      <c r="DI104">
        <f t="shared" si="36"/>
        <v>1</v>
      </c>
      <c r="DJ104">
        <f t="shared" si="37"/>
        <v>0</v>
      </c>
      <c r="DK104">
        <f t="shared" si="43"/>
        <v>0.66666666666666663</v>
      </c>
      <c r="DL104" s="3">
        <f t="shared" si="38"/>
        <v>0.62202380952380942</v>
      </c>
      <c r="DM104" t="str">
        <f t="shared" si="44"/>
        <v>0.05x0.05 deg</v>
      </c>
      <c r="DN104" t="str">
        <f t="shared" si="44"/>
        <v>n/a</v>
      </c>
      <c r="DO104" t="str">
        <f t="shared" si="44"/>
        <v>daily and monthly</v>
      </c>
      <c r="DP104" t="str">
        <f t="shared" si="44"/>
        <v>8 W/m2</v>
      </c>
      <c r="DQ104" t="str">
        <f t="shared" si="44"/>
        <v>&lt; 4 W/m_/decade</v>
      </c>
      <c r="DR104" s="7">
        <v>1</v>
      </c>
      <c r="DS104">
        <f t="shared" si="25"/>
        <v>1</v>
      </c>
      <c r="DT104" t="str">
        <f t="shared" si="39"/>
        <v>Radiation  Budget Studies</v>
      </c>
      <c r="DU104" s="8">
        <f t="shared" si="26"/>
        <v>3.7192460317460316</v>
      </c>
    </row>
    <row r="105" spans="1:125" ht="18" customHeight="1">
      <c r="A105" t="s">
        <v>115</v>
      </c>
      <c r="B105" t="s">
        <v>188</v>
      </c>
      <c r="C105" t="s">
        <v>189</v>
      </c>
      <c r="D105" t="s">
        <v>922</v>
      </c>
      <c r="E105" t="s">
        <v>191</v>
      </c>
      <c r="H105" t="s">
        <v>120</v>
      </c>
      <c r="K105" t="s">
        <v>120</v>
      </c>
      <c r="L105" t="s">
        <v>120</v>
      </c>
      <c r="N105" t="s">
        <v>891</v>
      </c>
      <c r="O105" t="s">
        <v>923</v>
      </c>
      <c r="P105" t="s">
        <v>191</v>
      </c>
      <c r="Q105" t="s">
        <v>191</v>
      </c>
      <c r="R105" t="s">
        <v>191</v>
      </c>
      <c r="S105" t="s">
        <v>191</v>
      </c>
      <c r="T105" t="s">
        <v>191</v>
      </c>
      <c r="U105" t="s">
        <v>191</v>
      </c>
      <c r="V105" t="s">
        <v>191</v>
      </c>
      <c r="W105" t="s">
        <v>191</v>
      </c>
      <c r="X105" t="s">
        <v>191</v>
      </c>
      <c r="Y105" t="s">
        <v>191</v>
      </c>
      <c r="Z105" s="1">
        <v>29952</v>
      </c>
      <c r="AA105" s="1">
        <v>41974</v>
      </c>
      <c r="AC105" t="s">
        <v>893</v>
      </c>
      <c r="AD105" t="s">
        <v>426</v>
      </c>
      <c r="AE105" t="s">
        <v>383</v>
      </c>
      <c r="AF105" t="s">
        <v>382</v>
      </c>
      <c r="AH105" t="s">
        <v>159</v>
      </c>
      <c r="AI105" t="s">
        <v>384</v>
      </c>
      <c r="AJ105" t="s">
        <v>382</v>
      </c>
      <c r="AL105" t="s">
        <v>385</v>
      </c>
      <c r="AM105" t="s">
        <v>382</v>
      </c>
      <c r="AO105" t="s">
        <v>386</v>
      </c>
      <c r="AP105" t="s">
        <v>382</v>
      </c>
      <c r="AR105" t="s">
        <v>680</v>
      </c>
      <c r="AS105" t="s">
        <v>382</v>
      </c>
      <c r="AU105" t="s">
        <v>387</v>
      </c>
      <c r="AV105" t="s">
        <v>382</v>
      </c>
      <c r="AY105" t="s">
        <v>924</v>
      </c>
      <c r="AZ105" t="s">
        <v>390</v>
      </c>
      <c r="BA105" t="s">
        <v>910</v>
      </c>
      <c r="BB105" t="s">
        <v>392</v>
      </c>
      <c r="BC105" t="s">
        <v>461</v>
      </c>
      <c r="BD105" t="s">
        <v>925</v>
      </c>
      <c r="BE105" t="s">
        <v>895</v>
      </c>
      <c r="BI105" t="s">
        <v>120</v>
      </c>
      <c r="BN105" t="s">
        <v>120</v>
      </c>
      <c r="BO105" t="s">
        <v>120</v>
      </c>
      <c r="BS105" t="s">
        <v>189</v>
      </c>
      <c r="BT105" t="s">
        <v>206</v>
      </c>
      <c r="BU105" t="s">
        <v>207</v>
      </c>
      <c r="BV105" t="s">
        <v>139</v>
      </c>
      <c r="BW105" t="s">
        <v>140</v>
      </c>
      <c r="CA105">
        <v>1417</v>
      </c>
      <c r="CB105" s="6">
        <v>41694.863888888889</v>
      </c>
      <c r="CC105" t="s">
        <v>926</v>
      </c>
      <c r="CF105" t="s">
        <v>840</v>
      </c>
      <c r="CG105" t="s">
        <v>841</v>
      </c>
      <c r="CY105">
        <f t="shared" si="40"/>
        <v>32.916666666666664</v>
      </c>
      <c r="CZ105">
        <f t="shared" si="27"/>
        <v>0.75</v>
      </c>
      <c r="DA105">
        <f t="shared" si="28"/>
        <v>0.33333333333333331</v>
      </c>
      <c r="DB105">
        <f t="shared" si="29"/>
        <v>0.8571428571428571</v>
      </c>
      <c r="DC105">
        <f t="shared" si="30"/>
        <v>0.5</v>
      </c>
      <c r="DD105">
        <f t="shared" si="31"/>
        <v>0.5</v>
      </c>
      <c r="DE105">
        <f t="shared" si="32"/>
        <v>1</v>
      </c>
      <c r="DF105">
        <f t="shared" si="33"/>
        <v>1</v>
      </c>
      <c r="DG105">
        <f t="shared" si="34"/>
        <v>0.8571428571428571</v>
      </c>
      <c r="DH105">
        <f t="shared" si="35"/>
        <v>0</v>
      </c>
      <c r="DI105">
        <f t="shared" si="36"/>
        <v>1</v>
      </c>
      <c r="DJ105">
        <f t="shared" si="37"/>
        <v>0</v>
      </c>
      <c r="DK105">
        <f t="shared" si="43"/>
        <v>0.66666666666666663</v>
      </c>
      <c r="DL105" s="3">
        <f t="shared" si="38"/>
        <v>0.62202380952380942</v>
      </c>
      <c r="DM105" t="str">
        <f t="shared" si="44"/>
        <v>0.05x0.05 deg</v>
      </c>
      <c r="DN105" t="str">
        <f t="shared" si="44"/>
        <v>n/a</v>
      </c>
      <c r="DO105" t="str">
        <f t="shared" si="44"/>
        <v>daily and monthly</v>
      </c>
      <c r="DP105" t="str">
        <f t="shared" si="44"/>
        <v>4W/m2</v>
      </c>
      <c r="DQ105" t="str">
        <f t="shared" si="44"/>
        <v>&lt; 4W/m_/decade</v>
      </c>
      <c r="DR105" s="7">
        <v>0.6</v>
      </c>
      <c r="DS105">
        <f t="shared" si="25"/>
        <v>1</v>
      </c>
      <c r="DT105" t="str">
        <f t="shared" si="39"/>
        <v>Radiation  Budget Studies</v>
      </c>
      <c r="DU105" s="8">
        <f t="shared" si="26"/>
        <v>3.3192460317460317</v>
      </c>
    </row>
    <row r="106" spans="1:125" ht="18" customHeight="1">
      <c r="A106" t="s">
        <v>367</v>
      </c>
      <c r="B106" t="s">
        <v>927</v>
      </c>
      <c r="C106" t="s">
        <v>928</v>
      </c>
      <c r="D106" t="s">
        <v>127</v>
      </c>
      <c r="E106" t="s">
        <v>119</v>
      </c>
      <c r="H106" t="s">
        <v>120</v>
      </c>
      <c r="K106" t="s">
        <v>120</v>
      </c>
      <c r="L106" t="s">
        <v>120</v>
      </c>
      <c r="N106" t="s">
        <v>929</v>
      </c>
      <c r="O106" t="s">
        <v>930</v>
      </c>
      <c r="P106" t="s">
        <v>931</v>
      </c>
      <c r="Q106" t="s">
        <v>119</v>
      </c>
      <c r="R106" t="s">
        <v>119</v>
      </c>
      <c r="S106" t="s">
        <v>931</v>
      </c>
      <c r="T106" t="s">
        <v>119</v>
      </c>
      <c r="U106" t="s">
        <v>931</v>
      </c>
      <c r="V106" t="s">
        <v>119</v>
      </c>
      <c r="W106" t="s">
        <v>119</v>
      </c>
      <c r="X106" t="s">
        <v>119</v>
      </c>
      <c r="Y106" t="s">
        <v>119</v>
      </c>
      <c r="Z106" s="1">
        <v>26481</v>
      </c>
      <c r="AA106" s="1">
        <v>39630</v>
      </c>
      <c r="AC106" t="s">
        <v>932</v>
      </c>
      <c r="AD106" t="s">
        <v>138</v>
      </c>
      <c r="AE106" t="s">
        <v>933</v>
      </c>
      <c r="AH106" t="s">
        <v>159</v>
      </c>
      <c r="AI106" t="s">
        <v>934</v>
      </c>
      <c r="AL106" t="s">
        <v>935</v>
      </c>
      <c r="AO106" t="s">
        <v>936</v>
      </c>
      <c r="AR106" t="s">
        <v>937</v>
      </c>
      <c r="AU106" t="s">
        <v>938</v>
      </c>
      <c r="AY106" t="s">
        <v>939</v>
      </c>
      <c r="AZ106" t="s">
        <v>129</v>
      </c>
      <c r="BA106">
        <v>0.03</v>
      </c>
      <c r="BB106" t="s">
        <v>274</v>
      </c>
      <c r="BC106" t="s">
        <v>274</v>
      </c>
      <c r="BD106" t="s">
        <v>940</v>
      </c>
      <c r="BE106" t="s">
        <v>940</v>
      </c>
      <c r="BI106" t="s">
        <v>120</v>
      </c>
      <c r="BN106" t="s">
        <v>120</v>
      </c>
      <c r="BO106" t="s">
        <v>120</v>
      </c>
      <c r="BT106" t="s">
        <v>206</v>
      </c>
      <c r="BU106" t="s">
        <v>138</v>
      </c>
      <c r="BV106" t="s">
        <v>139</v>
      </c>
      <c r="BW106" t="s">
        <v>276</v>
      </c>
      <c r="BZ106" t="s">
        <v>276</v>
      </c>
      <c r="CA106" s="6">
        <v>37943</v>
      </c>
      <c r="CB106" t="s">
        <v>170</v>
      </c>
      <c r="CC106" t="s">
        <v>941</v>
      </c>
      <c r="CF106" t="s">
        <v>942</v>
      </c>
      <c r="CG106" t="s">
        <v>943</v>
      </c>
      <c r="CY106">
        <f t="shared" si="40"/>
        <v>36</v>
      </c>
      <c r="CZ106">
        <f t="shared" si="27"/>
        <v>0.75</v>
      </c>
      <c r="DA106">
        <f t="shared" si="28"/>
        <v>0.33333333333333331</v>
      </c>
      <c r="DB106">
        <f t="shared" si="29"/>
        <v>0.8571428571428571</v>
      </c>
      <c r="DC106">
        <f t="shared" si="30"/>
        <v>0.5</v>
      </c>
      <c r="DD106">
        <f t="shared" si="31"/>
        <v>0.5</v>
      </c>
      <c r="DE106">
        <f t="shared" si="32"/>
        <v>1</v>
      </c>
      <c r="DF106">
        <f t="shared" si="33"/>
        <v>1</v>
      </c>
      <c r="DG106">
        <f t="shared" si="34"/>
        <v>0.5714285714285714</v>
      </c>
      <c r="DH106">
        <f t="shared" si="35"/>
        <v>2</v>
      </c>
      <c r="DI106">
        <f t="shared" si="36"/>
        <v>1</v>
      </c>
      <c r="DJ106">
        <f t="shared" si="37"/>
        <v>0</v>
      </c>
      <c r="DK106">
        <f t="shared" si="43"/>
        <v>0.66666666666666663</v>
      </c>
      <c r="DL106" s="3">
        <f t="shared" si="38"/>
        <v>0.76488095238095222</v>
      </c>
      <c r="DM106">
        <f t="shared" si="44"/>
        <v>0.03</v>
      </c>
      <c r="DN106" t="str">
        <f t="shared" si="44"/>
        <v>N/A</v>
      </c>
      <c r="DO106" t="str">
        <f t="shared" si="44"/>
        <v>N/A</v>
      </c>
      <c r="DP106" t="str">
        <f t="shared" si="44"/>
        <v>&gt;90%</v>
      </c>
      <c r="DQ106" t="str">
        <f t="shared" si="44"/>
        <v>&gt;90%</v>
      </c>
      <c r="DR106" s="7">
        <v>0.6</v>
      </c>
      <c r="DS106">
        <f t="shared" si="25"/>
        <v>1</v>
      </c>
      <c r="DT106" t="str">
        <f t="shared" si="39"/>
        <v>Land Cover And Above Ground Biomass Estimation</v>
      </c>
      <c r="DU106" s="8">
        <f t="shared" si="26"/>
        <v>3.5648809523809524</v>
      </c>
    </row>
    <row r="107" spans="1:125" ht="18" customHeight="1">
      <c r="A107" t="s">
        <v>115</v>
      </c>
      <c r="B107" t="s">
        <v>188</v>
      </c>
      <c r="C107" t="s">
        <v>189</v>
      </c>
      <c r="E107" t="s">
        <v>191</v>
      </c>
      <c r="H107" t="s">
        <v>120</v>
      </c>
      <c r="K107" t="s">
        <v>203</v>
      </c>
      <c r="L107" t="s">
        <v>120</v>
      </c>
      <c r="O107" t="s">
        <v>944</v>
      </c>
      <c r="P107" t="s">
        <v>191</v>
      </c>
      <c r="Q107" t="s">
        <v>191</v>
      </c>
      <c r="R107" t="s">
        <v>191</v>
      </c>
      <c r="S107" t="s">
        <v>191</v>
      </c>
      <c r="T107" t="s">
        <v>191</v>
      </c>
      <c r="U107" t="s">
        <v>138</v>
      </c>
      <c r="V107" t="s">
        <v>138</v>
      </c>
      <c r="W107" t="s">
        <v>138</v>
      </c>
      <c r="X107" t="s">
        <v>138</v>
      </c>
      <c r="Y107" t="s">
        <v>138</v>
      </c>
      <c r="Z107" s="1">
        <v>1</v>
      </c>
      <c r="AA107" s="1"/>
      <c r="AC107" t="s">
        <v>123</v>
      </c>
      <c r="AD107" t="s">
        <v>426</v>
      </c>
      <c r="AH107" t="s">
        <v>127</v>
      </c>
      <c r="AZ107" t="s">
        <v>390</v>
      </c>
      <c r="BI107" t="s">
        <v>120</v>
      </c>
      <c r="BN107" t="s">
        <v>120</v>
      </c>
      <c r="BO107" t="s">
        <v>120</v>
      </c>
      <c r="BS107" t="s">
        <v>205</v>
      </c>
      <c r="BT107" t="s">
        <v>120</v>
      </c>
      <c r="BU107" t="s">
        <v>169</v>
      </c>
      <c r="BV107" t="s">
        <v>139</v>
      </c>
      <c r="BW107" t="s">
        <v>208</v>
      </c>
      <c r="BZ107" t="s">
        <v>209</v>
      </c>
      <c r="CA107" s="6">
        <v>37944</v>
      </c>
      <c r="CB107" t="s">
        <v>170</v>
      </c>
      <c r="CC107" t="s">
        <v>945</v>
      </c>
      <c r="CF107" t="s">
        <v>840</v>
      </c>
      <c r="CG107" t="s">
        <v>841</v>
      </c>
      <c r="CY107">
        <f t="shared" si="40"/>
        <v>2.7777777777777779E-3</v>
      </c>
      <c r="CZ107">
        <f t="shared" si="27"/>
        <v>0.5</v>
      </c>
      <c r="DA107">
        <f t="shared" si="28"/>
        <v>0.33333333333333331</v>
      </c>
      <c r="DB107">
        <f t="shared" si="29"/>
        <v>0.14285714285714285</v>
      </c>
      <c r="DC107">
        <f t="shared" si="30"/>
        <v>0.5</v>
      </c>
      <c r="DD107">
        <f t="shared" si="31"/>
        <v>0.5</v>
      </c>
      <c r="DE107">
        <f t="shared" si="32"/>
        <v>1</v>
      </c>
      <c r="DF107">
        <f t="shared" si="33"/>
        <v>1</v>
      </c>
      <c r="DG107">
        <f t="shared" si="34"/>
        <v>0.7142857142857143</v>
      </c>
      <c r="DH107">
        <f t="shared" si="35"/>
        <v>2</v>
      </c>
      <c r="DI107">
        <f t="shared" si="36"/>
        <v>1</v>
      </c>
      <c r="DJ107">
        <f t="shared" si="37"/>
        <v>0</v>
      </c>
      <c r="DK107">
        <f t="shared" si="43"/>
        <v>0.66666666666666663</v>
      </c>
      <c r="DL107" s="3">
        <f t="shared" si="38"/>
        <v>0.69642857142857151</v>
      </c>
      <c r="DM107">
        <f t="shared" si="44"/>
        <v>0</v>
      </c>
      <c r="DN107">
        <f t="shared" si="44"/>
        <v>0</v>
      </c>
      <c r="DO107">
        <f t="shared" si="44"/>
        <v>0</v>
      </c>
      <c r="DP107">
        <f t="shared" si="44"/>
        <v>0</v>
      </c>
      <c r="DQ107">
        <f t="shared" si="44"/>
        <v>0</v>
      </c>
      <c r="DR107" s="7">
        <v>0.8</v>
      </c>
      <c r="DS107">
        <f t="shared" si="25"/>
        <v>0</v>
      </c>
      <c r="DT107">
        <f t="shared" si="39"/>
        <v>0</v>
      </c>
      <c r="DU107" s="8">
        <f t="shared" si="26"/>
        <v>1.4965211640211642</v>
      </c>
    </row>
    <row r="108" spans="1:125" ht="18" customHeight="1">
      <c r="A108" t="s">
        <v>115</v>
      </c>
      <c r="B108" t="s">
        <v>188</v>
      </c>
      <c r="C108" t="s">
        <v>189</v>
      </c>
      <c r="D108" t="s">
        <v>946</v>
      </c>
      <c r="E108" t="s">
        <v>191</v>
      </c>
      <c r="H108" t="s">
        <v>120</v>
      </c>
      <c r="K108" t="s">
        <v>120</v>
      </c>
      <c r="L108" t="s">
        <v>120</v>
      </c>
      <c r="N108" t="s">
        <v>947</v>
      </c>
      <c r="O108" t="s">
        <v>948</v>
      </c>
      <c r="P108" t="s">
        <v>191</v>
      </c>
      <c r="Q108" t="s">
        <v>191</v>
      </c>
      <c r="R108" t="s">
        <v>191</v>
      </c>
      <c r="S108" t="s">
        <v>191</v>
      </c>
      <c r="T108" t="s">
        <v>191</v>
      </c>
      <c r="U108" t="s">
        <v>191</v>
      </c>
      <c r="V108" t="s">
        <v>191</v>
      </c>
      <c r="W108" t="s">
        <v>191</v>
      </c>
      <c r="X108" t="s">
        <v>191</v>
      </c>
      <c r="Y108" t="s">
        <v>191</v>
      </c>
      <c r="Z108" s="9">
        <v>38018</v>
      </c>
      <c r="AA108" s="1">
        <v>40544</v>
      </c>
      <c r="AC108" t="s">
        <v>893</v>
      </c>
      <c r="AD108" t="s">
        <v>426</v>
      </c>
      <c r="AE108" t="s">
        <v>501</v>
      </c>
      <c r="AF108" t="s">
        <v>876</v>
      </c>
      <c r="AH108" t="s">
        <v>159</v>
      </c>
      <c r="AI108" t="s">
        <v>634</v>
      </c>
      <c r="AJ108" t="s">
        <v>876</v>
      </c>
      <c r="AL108" t="s">
        <v>501</v>
      </c>
      <c r="AM108" t="s">
        <v>502</v>
      </c>
      <c r="AO108" t="s">
        <v>634</v>
      </c>
      <c r="AP108" t="s">
        <v>502</v>
      </c>
      <c r="AY108" t="s">
        <v>949</v>
      </c>
      <c r="AZ108" t="s">
        <v>390</v>
      </c>
      <c r="BA108" t="s">
        <v>950</v>
      </c>
      <c r="BB108" t="s">
        <v>392</v>
      </c>
      <c r="BC108" t="s">
        <v>951</v>
      </c>
      <c r="BD108" s="10" t="s">
        <v>952</v>
      </c>
      <c r="BH108" t="s">
        <v>120</v>
      </c>
      <c r="BJ108" t="s">
        <v>634</v>
      </c>
      <c r="BK108">
        <v>259</v>
      </c>
      <c r="BL108">
        <v>303</v>
      </c>
      <c r="BM108" t="s">
        <v>120</v>
      </c>
      <c r="BN108" t="s">
        <v>120</v>
      </c>
      <c r="BR108" t="s">
        <v>205</v>
      </c>
      <c r="BS108" t="s">
        <v>206</v>
      </c>
      <c r="BT108" t="s">
        <v>207</v>
      </c>
      <c r="BU108">
        <v>10</v>
      </c>
      <c r="BV108">
        <v>1</v>
      </c>
      <c r="BY108" t="s">
        <v>209</v>
      </c>
      <c r="BZ108">
        <v>1420</v>
      </c>
      <c r="CA108" t="s">
        <v>170</v>
      </c>
      <c r="CB108" t="s">
        <v>953</v>
      </c>
      <c r="CE108">
        <v>13</v>
      </c>
      <c r="CF108">
        <v>6</v>
      </c>
      <c r="CY108">
        <f t="shared" si="40"/>
        <v>6.916666666666667</v>
      </c>
      <c r="CZ108">
        <f t="shared" si="27"/>
        <v>0.75</v>
      </c>
      <c r="DA108">
        <f t="shared" si="28"/>
        <v>0.33333333333333331</v>
      </c>
      <c r="DB108">
        <f t="shared" si="29"/>
        <v>0.7142857142857143</v>
      </c>
      <c r="DC108">
        <f t="shared" si="30"/>
        <v>1</v>
      </c>
      <c r="DD108">
        <f t="shared" si="31"/>
        <v>0.5</v>
      </c>
      <c r="DE108">
        <f t="shared" si="32"/>
        <v>1</v>
      </c>
      <c r="DF108">
        <f t="shared" si="33"/>
        <v>1</v>
      </c>
      <c r="DG108">
        <f t="shared" si="34"/>
        <v>0.42857142857142855</v>
      </c>
      <c r="DH108">
        <f t="shared" si="35"/>
        <v>1</v>
      </c>
      <c r="DI108">
        <f t="shared" si="36"/>
        <v>1</v>
      </c>
      <c r="DJ108">
        <f t="shared" si="37"/>
        <v>0</v>
      </c>
      <c r="DK108">
        <f t="shared" si="43"/>
        <v>0.66666666666666663</v>
      </c>
      <c r="DL108" s="3">
        <f t="shared" si="38"/>
        <v>0.69940476190476186</v>
      </c>
      <c r="DM108" t="str">
        <f t="shared" si="44"/>
        <v>45 km x 45 km</v>
      </c>
      <c r="DN108" t="str">
        <f t="shared" si="44"/>
        <v>n/a</v>
      </c>
      <c r="DO108" t="str">
        <f t="shared" si="44"/>
        <v>daily, monthly, monthly mean diurnal cycle</v>
      </c>
      <c r="DP108" t="str">
        <f t="shared" si="44"/>
        <v>monthly (rms): 2 W/m__x000D_daily (rms): 3.6 W/m_",n/a"</v>
      </c>
      <c r="DQ108">
        <f t="shared" si="44"/>
        <v>0</v>
      </c>
      <c r="DR108" s="7">
        <v>0.8</v>
      </c>
      <c r="DS108">
        <f t="shared" si="25"/>
        <v>1</v>
      </c>
      <c r="DT108" t="str">
        <f t="shared" si="39"/>
        <v>Climate Research, Model Evaluation</v>
      </c>
      <c r="DU108" s="8">
        <f t="shared" si="26"/>
        <v>2.7299603174603178</v>
      </c>
    </row>
    <row r="109" spans="1:125" ht="18" customHeight="1">
      <c r="A109" t="s">
        <v>115</v>
      </c>
      <c r="B109" t="s">
        <v>188</v>
      </c>
      <c r="C109" t="s">
        <v>189</v>
      </c>
      <c r="D109" t="s">
        <v>954</v>
      </c>
      <c r="E109" t="s">
        <v>191</v>
      </c>
      <c r="H109" t="s">
        <v>120</v>
      </c>
      <c r="K109" t="s">
        <v>120</v>
      </c>
      <c r="L109" t="s">
        <v>120</v>
      </c>
      <c r="N109" t="s">
        <v>947</v>
      </c>
      <c r="O109" t="s">
        <v>955</v>
      </c>
      <c r="P109" t="s">
        <v>191</v>
      </c>
      <c r="Q109" t="s">
        <v>191</v>
      </c>
      <c r="R109" t="s">
        <v>191</v>
      </c>
      <c r="S109" t="s">
        <v>191</v>
      </c>
      <c r="T109" t="s">
        <v>191</v>
      </c>
      <c r="U109" t="s">
        <v>191</v>
      </c>
      <c r="V109" t="s">
        <v>191</v>
      </c>
      <c r="W109" t="s">
        <v>191</v>
      </c>
      <c r="X109" t="s">
        <v>191</v>
      </c>
      <c r="Y109" t="s">
        <v>191</v>
      </c>
      <c r="Z109" s="9">
        <v>38018</v>
      </c>
      <c r="AA109" s="1">
        <v>40544</v>
      </c>
      <c r="AC109" t="s">
        <v>875</v>
      </c>
      <c r="AD109" t="s">
        <v>426</v>
      </c>
      <c r="AE109" t="s">
        <v>501</v>
      </c>
      <c r="AF109" t="s">
        <v>876</v>
      </c>
      <c r="AH109" t="s">
        <v>159</v>
      </c>
      <c r="AI109" t="s">
        <v>634</v>
      </c>
      <c r="AJ109" t="s">
        <v>876</v>
      </c>
      <c r="AY109" t="s">
        <v>956</v>
      </c>
      <c r="AZ109" t="s">
        <v>390</v>
      </c>
      <c r="BA109" t="s">
        <v>950</v>
      </c>
      <c r="BB109" t="s">
        <v>392</v>
      </c>
      <c r="BC109" t="s">
        <v>957</v>
      </c>
      <c r="BD109" s="10" t="s">
        <v>958</v>
      </c>
      <c r="BE109" t="s">
        <v>199</v>
      </c>
      <c r="BI109" t="s">
        <v>120</v>
      </c>
      <c r="BK109" t="s">
        <v>501</v>
      </c>
      <c r="BL109" t="s">
        <v>876</v>
      </c>
      <c r="BM109" t="s">
        <v>959</v>
      </c>
      <c r="BN109" t="s">
        <v>120</v>
      </c>
      <c r="BO109" t="s">
        <v>120</v>
      </c>
      <c r="BS109" t="s">
        <v>205</v>
      </c>
      <c r="BT109" t="s">
        <v>206</v>
      </c>
      <c r="BU109" t="s">
        <v>207</v>
      </c>
      <c r="BV109" t="s">
        <v>139</v>
      </c>
      <c r="BW109" t="s">
        <v>208</v>
      </c>
      <c r="BZ109" t="s">
        <v>209</v>
      </c>
      <c r="CA109">
        <v>1421</v>
      </c>
      <c r="CB109" t="s">
        <v>170</v>
      </c>
      <c r="CC109" t="s">
        <v>960</v>
      </c>
      <c r="CF109" t="s">
        <v>840</v>
      </c>
      <c r="CG109" t="s">
        <v>841</v>
      </c>
      <c r="CY109">
        <f t="shared" si="40"/>
        <v>6.916666666666667</v>
      </c>
      <c r="CZ109">
        <f t="shared" si="27"/>
        <v>0.75</v>
      </c>
      <c r="DA109">
        <f t="shared" si="28"/>
        <v>0.33333333333333331</v>
      </c>
      <c r="DB109">
        <f t="shared" si="29"/>
        <v>0.8571428571428571</v>
      </c>
      <c r="DC109">
        <f t="shared" si="30"/>
        <v>0.5</v>
      </c>
      <c r="DD109">
        <f t="shared" si="31"/>
        <v>0.5</v>
      </c>
      <c r="DE109">
        <f t="shared" si="32"/>
        <v>1</v>
      </c>
      <c r="DF109">
        <f t="shared" si="33"/>
        <v>1</v>
      </c>
      <c r="DG109">
        <f t="shared" si="34"/>
        <v>0.8571428571428571</v>
      </c>
      <c r="DH109">
        <f t="shared" si="35"/>
        <v>2</v>
      </c>
      <c r="DI109">
        <f t="shared" si="36"/>
        <v>1</v>
      </c>
      <c r="DJ109">
        <f t="shared" si="37"/>
        <v>0</v>
      </c>
      <c r="DK109">
        <f t="shared" si="43"/>
        <v>0.66666666666666663</v>
      </c>
      <c r="DL109" s="3">
        <f t="shared" si="38"/>
        <v>0.78869047619047616</v>
      </c>
      <c r="DM109" t="str">
        <f t="shared" si="44"/>
        <v>45 km x 45 km</v>
      </c>
      <c r="DN109" t="str">
        <f t="shared" si="44"/>
        <v>n/a</v>
      </c>
      <c r="DO109" t="str">
        <f t="shared" si="44"/>
        <v>daily, monthly meand diurnal cycle, monthly</v>
      </c>
      <c r="DP109" t="str">
        <f t="shared" si="44"/>
        <v>monthly (rms): 3 W/m__x000D_daily (rms): 5.5 W/m_</v>
      </c>
      <c r="DQ109" t="str">
        <f t="shared" si="44"/>
        <v>n/A</v>
      </c>
      <c r="DR109" s="7">
        <v>0.6</v>
      </c>
      <c r="DS109">
        <f t="shared" si="25"/>
        <v>1</v>
      </c>
      <c r="DT109" t="str">
        <f t="shared" si="39"/>
        <v>Climate Research, Model Evaluation</v>
      </c>
      <c r="DU109" s="8">
        <f t="shared" si="26"/>
        <v>2.6192460317460315</v>
      </c>
    </row>
    <row r="110" spans="1:125" ht="18" customHeight="1">
      <c r="A110" t="s">
        <v>115</v>
      </c>
      <c r="B110" t="s">
        <v>188</v>
      </c>
      <c r="C110" t="s">
        <v>189</v>
      </c>
      <c r="D110" t="s">
        <v>842</v>
      </c>
      <c r="E110" t="s">
        <v>191</v>
      </c>
      <c r="H110" t="s">
        <v>120</v>
      </c>
      <c r="K110" t="s">
        <v>120</v>
      </c>
      <c r="L110" t="s">
        <v>120</v>
      </c>
      <c r="N110" t="s">
        <v>961</v>
      </c>
      <c r="O110" t="s">
        <v>962</v>
      </c>
      <c r="P110" t="s">
        <v>191</v>
      </c>
      <c r="Q110" t="s">
        <v>191</v>
      </c>
      <c r="R110" t="s">
        <v>191</v>
      </c>
      <c r="S110" t="s">
        <v>191</v>
      </c>
      <c r="T110" t="s">
        <v>191</v>
      </c>
      <c r="U110" t="s">
        <v>191</v>
      </c>
      <c r="V110" t="s">
        <v>191</v>
      </c>
      <c r="W110" t="s">
        <v>191</v>
      </c>
      <c r="X110" t="s">
        <v>191</v>
      </c>
      <c r="Y110" t="s">
        <v>191</v>
      </c>
      <c r="Z110" s="1">
        <v>38718</v>
      </c>
      <c r="AA110" s="1">
        <v>40878</v>
      </c>
      <c r="AC110" t="s">
        <v>835</v>
      </c>
      <c r="AD110" t="s">
        <v>426</v>
      </c>
      <c r="AE110" t="s">
        <v>501</v>
      </c>
      <c r="AF110" t="s">
        <v>502</v>
      </c>
      <c r="AH110" t="s">
        <v>159</v>
      </c>
      <c r="AI110" t="s">
        <v>634</v>
      </c>
      <c r="AJ110" t="s">
        <v>502</v>
      </c>
      <c r="AY110" t="s">
        <v>846</v>
      </c>
      <c r="AZ110" t="s">
        <v>390</v>
      </c>
      <c r="BA110" t="s">
        <v>636</v>
      </c>
      <c r="BB110" t="s">
        <v>392</v>
      </c>
      <c r="BC110" t="s">
        <v>200</v>
      </c>
      <c r="BD110" t="s">
        <v>963</v>
      </c>
      <c r="BE110" t="s">
        <v>392</v>
      </c>
      <c r="BI110" t="s">
        <v>120</v>
      </c>
      <c r="BK110" t="s">
        <v>501</v>
      </c>
      <c r="BL110" t="s">
        <v>502</v>
      </c>
      <c r="BM110" t="s">
        <v>848</v>
      </c>
      <c r="BN110" t="s">
        <v>120</v>
      </c>
      <c r="BO110" t="s">
        <v>120</v>
      </c>
      <c r="BS110" t="s">
        <v>205</v>
      </c>
      <c r="BT110" t="s">
        <v>120</v>
      </c>
      <c r="BU110" t="s">
        <v>207</v>
      </c>
      <c r="BV110" t="s">
        <v>139</v>
      </c>
      <c r="BW110" t="s">
        <v>208</v>
      </c>
      <c r="BZ110" t="s">
        <v>209</v>
      </c>
      <c r="CA110">
        <v>1422</v>
      </c>
      <c r="CB110" t="s">
        <v>170</v>
      </c>
      <c r="CC110" t="s">
        <v>964</v>
      </c>
      <c r="CF110" t="s">
        <v>840</v>
      </c>
      <c r="CG110" t="s">
        <v>841</v>
      </c>
      <c r="CY110">
        <f t="shared" si="40"/>
        <v>5.916666666666667</v>
      </c>
      <c r="CZ110">
        <f t="shared" si="27"/>
        <v>0.75</v>
      </c>
      <c r="DA110">
        <f t="shared" si="28"/>
        <v>0.33333333333333331</v>
      </c>
      <c r="DB110">
        <f t="shared" si="29"/>
        <v>0.8571428571428571</v>
      </c>
      <c r="DC110">
        <f t="shared" si="30"/>
        <v>0.5</v>
      </c>
      <c r="DD110">
        <f t="shared" si="31"/>
        <v>0.5</v>
      </c>
      <c r="DE110">
        <f t="shared" si="32"/>
        <v>1</v>
      </c>
      <c r="DF110">
        <f t="shared" si="33"/>
        <v>1</v>
      </c>
      <c r="DG110">
        <f t="shared" si="34"/>
        <v>0.7142857142857143</v>
      </c>
      <c r="DH110">
        <f t="shared" si="35"/>
        <v>2</v>
      </c>
      <c r="DI110">
        <f t="shared" si="36"/>
        <v>1</v>
      </c>
      <c r="DJ110">
        <f t="shared" si="37"/>
        <v>0</v>
      </c>
      <c r="DK110">
        <f t="shared" si="43"/>
        <v>0.66666666666666663</v>
      </c>
      <c r="DL110" s="3">
        <f t="shared" si="38"/>
        <v>0.7767857142857143</v>
      </c>
      <c r="DM110" t="str">
        <f t="shared" si="44"/>
        <v>0.05 x 0.05 deg</v>
      </c>
      <c r="DN110" t="str">
        <f t="shared" si="44"/>
        <v>n/a</v>
      </c>
      <c r="DO110" t="str">
        <f t="shared" si="44"/>
        <v>monthly</v>
      </c>
      <c r="DP110" t="str">
        <f t="shared" si="44"/>
        <v>bias: 9.6 W/m-2</v>
      </c>
      <c r="DQ110" t="str">
        <f t="shared" si="44"/>
        <v>n/a</v>
      </c>
      <c r="DR110" s="7">
        <v>0.8</v>
      </c>
      <c r="DS110">
        <f t="shared" si="25"/>
        <v>1</v>
      </c>
      <c r="DT110" t="str">
        <f t="shared" si="39"/>
        <v>Climate Research, Climate Model Validation And Evaluation</v>
      </c>
      <c r="DU110" s="8">
        <f t="shared" si="26"/>
        <v>2.7740079365079366</v>
      </c>
    </row>
    <row r="111" spans="1:125" ht="18" customHeight="1">
      <c r="A111" t="s">
        <v>115</v>
      </c>
      <c r="B111" t="s">
        <v>188</v>
      </c>
      <c r="C111" t="s">
        <v>189</v>
      </c>
      <c r="D111" t="s">
        <v>965</v>
      </c>
      <c r="E111" t="s">
        <v>191</v>
      </c>
      <c r="H111" t="s">
        <v>120</v>
      </c>
      <c r="K111" t="s">
        <v>120</v>
      </c>
      <c r="L111" t="s">
        <v>120</v>
      </c>
      <c r="N111" t="s">
        <v>966</v>
      </c>
      <c r="O111" t="s">
        <v>967</v>
      </c>
      <c r="P111" t="s">
        <v>122</v>
      </c>
      <c r="Q111" t="s">
        <v>122</v>
      </c>
      <c r="R111" t="s">
        <v>122</v>
      </c>
      <c r="S111" t="s">
        <v>122</v>
      </c>
      <c r="T111" t="s">
        <v>191</v>
      </c>
      <c r="U111" t="s">
        <v>191</v>
      </c>
      <c r="V111" t="s">
        <v>191</v>
      </c>
      <c r="W111" t="s">
        <v>191</v>
      </c>
      <c r="X111" t="s">
        <v>191</v>
      </c>
      <c r="Y111" t="s">
        <v>191</v>
      </c>
      <c r="Z111" s="1">
        <v>29952</v>
      </c>
      <c r="AA111" s="1">
        <v>40148</v>
      </c>
      <c r="AC111" t="s">
        <v>835</v>
      </c>
      <c r="AD111" t="s">
        <v>426</v>
      </c>
      <c r="AE111" t="s">
        <v>574</v>
      </c>
      <c r="AF111" t="s">
        <v>573</v>
      </c>
      <c r="AH111" t="s">
        <v>159</v>
      </c>
      <c r="AI111" t="s">
        <v>325</v>
      </c>
      <c r="AJ111" t="s">
        <v>573</v>
      </c>
      <c r="AL111" t="s">
        <v>577</v>
      </c>
      <c r="AM111" t="s">
        <v>573</v>
      </c>
      <c r="AO111" t="s">
        <v>318</v>
      </c>
      <c r="AP111" t="s">
        <v>573</v>
      </c>
      <c r="AR111" t="s">
        <v>625</v>
      </c>
      <c r="AS111" t="s">
        <v>594</v>
      </c>
      <c r="AY111" t="s">
        <v>968</v>
      </c>
      <c r="AZ111" t="s">
        <v>129</v>
      </c>
      <c r="BA111" t="s">
        <v>628</v>
      </c>
      <c r="BB111" t="s">
        <v>392</v>
      </c>
      <c r="BC111" t="s">
        <v>200</v>
      </c>
      <c r="BD111" t="s">
        <v>969</v>
      </c>
      <c r="BE111" t="s">
        <v>629</v>
      </c>
      <c r="BI111" t="s">
        <v>120</v>
      </c>
      <c r="BK111" t="s">
        <v>597</v>
      </c>
      <c r="BL111" t="s">
        <v>535</v>
      </c>
      <c r="BM111" t="s">
        <v>598</v>
      </c>
      <c r="BN111" t="s">
        <v>120</v>
      </c>
      <c r="BO111" t="s">
        <v>120</v>
      </c>
      <c r="BS111" t="s">
        <v>205</v>
      </c>
      <c r="BT111" t="s">
        <v>120</v>
      </c>
      <c r="BU111" t="s">
        <v>207</v>
      </c>
      <c r="BV111" t="s">
        <v>139</v>
      </c>
      <c r="BW111" t="s">
        <v>208</v>
      </c>
      <c r="BZ111" t="s">
        <v>209</v>
      </c>
      <c r="CA111">
        <v>1423</v>
      </c>
      <c r="CB111" t="s">
        <v>170</v>
      </c>
      <c r="CC111" t="s">
        <v>970</v>
      </c>
      <c r="CF111" t="s">
        <v>840</v>
      </c>
      <c r="CG111" t="s">
        <v>841</v>
      </c>
      <c r="CY111">
        <f t="shared" si="40"/>
        <v>27.916666666666668</v>
      </c>
      <c r="CZ111">
        <f t="shared" si="27"/>
        <v>0.75</v>
      </c>
      <c r="DA111">
        <f t="shared" si="28"/>
        <v>0.33333333333333331</v>
      </c>
      <c r="DB111">
        <f t="shared" si="29"/>
        <v>0.8571428571428571</v>
      </c>
      <c r="DC111">
        <f t="shared" si="30"/>
        <v>0.5</v>
      </c>
      <c r="DD111">
        <f t="shared" si="31"/>
        <v>0.5</v>
      </c>
      <c r="DE111">
        <f t="shared" si="32"/>
        <v>1</v>
      </c>
      <c r="DF111">
        <f t="shared" si="33"/>
        <v>1</v>
      </c>
      <c r="DG111">
        <f t="shared" si="34"/>
        <v>0.7142857142857143</v>
      </c>
      <c r="DH111">
        <f t="shared" si="35"/>
        <v>2</v>
      </c>
      <c r="DI111">
        <f t="shared" si="36"/>
        <v>1</v>
      </c>
      <c r="DJ111">
        <f t="shared" si="37"/>
        <v>0</v>
      </c>
      <c r="DK111">
        <f t="shared" si="43"/>
        <v>0.66666666666666663</v>
      </c>
      <c r="DL111" s="3">
        <f t="shared" si="38"/>
        <v>0.7767857142857143</v>
      </c>
      <c r="DM111" t="str">
        <f t="shared" si="44"/>
        <v>0.25 x 0.25 deg</v>
      </c>
      <c r="DN111" t="str">
        <f t="shared" si="44"/>
        <v>n/a</v>
      </c>
      <c r="DO111" t="str">
        <f t="shared" si="44"/>
        <v>monthly</v>
      </c>
      <c r="DP111" t="str">
        <f t="shared" si="44"/>
        <v>10 W/m-2</v>
      </c>
      <c r="DQ111" t="str">
        <f t="shared" si="44"/>
        <v>tbd</v>
      </c>
      <c r="DR111" s="7">
        <v>0.8</v>
      </c>
      <c r="DS111">
        <f t="shared" si="25"/>
        <v>1</v>
      </c>
      <c r="DT111" t="str">
        <f t="shared" si="39"/>
        <v>Climate Research</v>
      </c>
      <c r="DU111" s="8">
        <f t="shared" si="26"/>
        <v>3.5073412698412696</v>
      </c>
    </row>
    <row r="112" spans="1:125" ht="18" customHeight="1">
      <c r="A112" t="s">
        <v>115</v>
      </c>
      <c r="B112" t="s">
        <v>188</v>
      </c>
      <c r="C112" t="s">
        <v>189</v>
      </c>
      <c r="D112" t="s">
        <v>971</v>
      </c>
      <c r="E112" t="s">
        <v>191</v>
      </c>
      <c r="H112" t="s">
        <v>120</v>
      </c>
      <c r="K112" t="s">
        <v>120</v>
      </c>
      <c r="L112" t="s">
        <v>120</v>
      </c>
      <c r="N112" t="s">
        <v>966</v>
      </c>
      <c r="O112" t="s">
        <v>972</v>
      </c>
      <c r="P112" t="s">
        <v>122</v>
      </c>
      <c r="Q112" t="s">
        <v>122</v>
      </c>
      <c r="R112" t="s">
        <v>122</v>
      </c>
      <c r="S112" t="s">
        <v>122</v>
      </c>
      <c r="T112" t="s">
        <v>191</v>
      </c>
      <c r="U112" t="s">
        <v>191</v>
      </c>
      <c r="V112" t="s">
        <v>191</v>
      </c>
      <c r="W112" t="s">
        <v>191</v>
      </c>
      <c r="X112" t="s">
        <v>191</v>
      </c>
      <c r="Y112" t="s">
        <v>191</v>
      </c>
      <c r="Z112" s="1">
        <v>29952</v>
      </c>
      <c r="AA112" s="1">
        <v>40148</v>
      </c>
      <c r="AC112" t="s">
        <v>973</v>
      </c>
      <c r="AD112" t="s">
        <v>380</v>
      </c>
      <c r="AE112" t="s">
        <v>575</v>
      </c>
      <c r="AF112" t="s">
        <v>573</v>
      </c>
      <c r="AH112" t="s">
        <v>159</v>
      </c>
      <c r="AI112" t="s">
        <v>325</v>
      </c>
      <c r="AJ112" t="s">
        <v>573</v>
      </c>
      <c r="AL112" t="s">
        <v>318</v>
      </c>
      <c r="AM112" t="s">
        <v>573</v>
      </c>
      <c r="AO112" t="s">
        <v>488</v>
      </c>
      <c r="AP112" t="s">
        <v>573</v>
      </c>
      <c r="AR112" t="s">
        <v>625</v>
      </c>
      <c r="AS112" t="s">
        <v>594</v>
      </c>
      <c r="AY112" t="s">
        <v>974</v>
      </c>
      <c r="AZ112" t="s">
        <v>129</v>
      </c>
      <c r="BA112" t="s">
        <v>628</v>
      </c>
      <c r="BB112" t="s">
        <v>392</v>
      </c>
      <c r="BC112" t="s">
        <v>975</v>
      </c>
      <c r="BD112" t="s">
        <v>976</v>
      </c>
      <c r="BE112" t="s">
        <v>977</v>
      </c>
      <c r="BI112" t="s">
        <v>120</v>
      </c>
      <c r="BK112" t="s">
        <v>597</v>
      </c>
      <c r="BL112" t="s">
        <v>535</v>
      </c>
      <c r="BM112" t="s">
        <v>598</v>
      </c>
      <c r="BN112" t="s">
        <v>120</v>
      </c>
      <c r="BO112" t="s">
        <v>120</v>
      </c>
      <c r="BS112" t="s">
        <v>205</v>
      </c>
      <c r="BT112" t="s">
        <v>120</v>
      </c>
      <c r="BU112" t="s">
        <v>207</v>
      </c>
      <c r="BV112" t="s">
        <v>139</v>
      </c>
      <c r="BW112" t="s">
        <v>208</v>
      </c>
      <c r="BZ112" t="s">
        <v>209</v>
      </c>
      <c r="CA112">
        <v>1424</v>
      </c>
      <c r="CB112" t="s">
        <v>170</v>
      </c>
      <c r="CC112" t="s">
        <v>978</v>
      </c>
      <c r="CF112" t="s">
        <v>840</v>
      </c>
      <c r="CG112" t="s">
        <v>841</v>
      </c>
      <c r="CY112">
        <f t="shared" si="40"/>
        <v>27.916666666666668</v>
      </c>
      <c r="CZ112">
        <f t="shared" si="27"/>
        <v>0.75</v>
      </c>
      <c r="DA112">
        <f t="shared" si="28"/>
        <v>0.33333333333333331</v>
      </c>
      <c r="DB112">
        <f t="shared" si="29"/>
        <v>0.8571428571428571</v>
      </c>
      <c r="DC112">
        <f t="shared" si="30"/>
        <v>0.5</v>
      </c>
      <c r="DD112">
        <f t="shared" si="31"/>
        <v>0.5</v>
      </c>
      <c r="DE112">
        <f t="shared" si="32"/>
        <v>1</v>
      </c>
      <c r="DF112">
        <f t="shared" si="33"/>
        <v>1</v>
      </c>
      <c r="DG112">
        <f t="shared" si="34"/>
        <v>0.7142857142857143</v>
      </c>
      <c r="DH112">
        <f t="shared" si="35"/>
        <v>2</v>
      </c>
      <c r="DI112">
        <f t="shared" si="36"/>
        <v>1</v>
      </c>
      <c r="DJ112">
        <f t="shared" si="37"/>
        <v>0</v>
      </c>
      <c r="DL112" s="3">
        <f t="shared" si="38"/>
        <v>0.72123015873015872</v>
      </c>
      <c r="DM112" t="str">
        <f>BA112</f>
        <v>0.25 x 0.25 deg</v>
      </c>
      <c r="DN112" t="str">
        <f>BB112</f>
        <v>n/a</v>
      </c>
      <c r="DP112" t="str">
        <f>BD112</f>
        <v>24% relative</v>
      </c>
      <c r="DQ112" t="str">
        <f>BE112</f>
        <v>5 % per decade</v>
      </c>
      <c r="DR112" s="7">
        <v>0.4</v>
      </c>
      <c r="DS112">
        <f t="shared" si="25"/>
        <v>1</v>
      </c>
      <c r="DT112" t="str">
        <f t="shared" si="39"/>
        <v>Climate Research</v>
      </c>
      <c r="DU112" s="8">
        <f t="shared" si="26"/>
        <v>3.0517857142857143</v>
      </c>
    </row>
    <row r="113" spans="1:125" ht="18" customHeight="1">
      <c r="A113" t="s">
        <v>115</v>
      </c>
      <c r="B113" t="s">
        <v>188</v>
      </c>
      <c r="C113" t="s">
        <v>189</v>
      </c>
      <c r="D113" t="s">
        <v>979</v>
      </c>
      <c r="E113" t="s">
        <v>191</v>
      </c>
      <c r="H113" t="s">
        <v>120</v>
      </c>
      <c r="K113" t="s">
        <v>120</v>
      </c>
      <c r="L113" t="s">
        <v>120</v>
      </c>
      <c r="N113" t="s">
        <v>980</v>
      </c>
      <c r="O113" t="s">
        <v>981</v>
      </c>
      <c r="P113" t="s">
        <v>191</v>
      </c>
      <c r="Q113" t="s">
        <v>191</v>
      </c>
      <c r="R113" t="s">
        <v>191</v>
      </c>
      <c r="S113" t="s">
        <v>191</v>
      </c>
      <c r="T113" t="s">
        <v>191</v>
      </c>
      <c r="U113" t="s">
        <v>191</v>
      </c>
      <c r="V113" t="s">
        <v>191</v>
      </c>
      <c r="W113" t="s">
        <v>191</v>
      </c>
      <c r="X113" t="s">
        <v>191</v>
      </c>
      <c r="Y113" t="s">
        <v>191</v>
      </c>
      <c r="Z113" s="1">
        <v>30317</v>
      </c>
      <c r="AA113" s="1">
        <v>38687</v>
      </c>
      <c r="AC113" t="s">
        <v>845</v>
      </c>
      <c r="AD113" t="s">
        <v>426</v>
      </c>
      <c r="AE113" t="s">
        <v>385</v>
      </c>
      <c r="AF113" t="s">
        <v>382</v>
      </c>
      <c r="AH113" t="s">
        <v>159</v>
      </c>
      <c r="AI113" t="s">
        <v>383</v>
      </c>
      <c r="AJ113" t="s">
        <v>382</v>
      </c>
      <c r="AL113" t="s">
        <v>384</v>
      </c>
      <c r="AM113" t="s">
        <v>382</v>
      </c>
      <c r="AO113" t="s">
        <v>386</v>
      </c>
      <c r="AP113" t="s">
        <v>382</v>
      </c>
      <c r="AR113" t="s">
        <v>680</v>
      </c>
      <c r="AS113" t="s">
        <v>382</v>
      </c>
      <c r="AU113" t="s">
        <v>387</v>
      </c>
      <c r="AV113" t="s">
        <v>382</v>
      </c>
      <c r="AY113" t="s">
        <v>982</v>
      </c>
      <c r="AZ113" t="s">
        <v>390</v>
      </c>
      <c r="BA113" t="s">
        <v>983</v>
      </c>
      <c r="BB113" t="s">
        <v>392</v>
      </c>
      <c r="BC113" t="s">
        <v>494</v>
      </c>
      <c r="BD113" t="s">
        <v>984</v>
      </c>
      <c r="BE113" t="s">
        <v>985</v>
      </c>
      <c r="BI113" t="s">
        <v>120</v>
      </c>
      <c r="BK113" t="s">
        <v>501</v>
      </c>
      <c r="BL113" t="s">
        <v>502</v>
      </c>
      <c r="BM113" t="s">
        <v>848</v>
      </c>
      <c r="BN113" t="s">
        <v>120</v>
      </c>
      <c r="BO113" t="s">
        <v>120</v>
      </c>
      <c r="BS113" t="s">
        <v>205</v>
      </c>
      <c r="BT113" t="s">
        <v>120</v>
      </c>
      <c r="BU113" t="s">
        <v>207</v>
      </c>
      <c r="BV113" t="s">
        <v>139</v>
      </c>
      <c r="BW113" t="s">
        <v>208</v>
      </c>
      <c r="BZ113" t="s">
        <v>209</v>
      </c>
      <c r="CA113">
        <v>1425</v>
      </c>
      <c r="CB113" t="s">
        <v>170</v>
      </c>
      <c r="CC113" t="s">
        <v>986</v>
      </c>
      <c r="CF113" t="s">
        <v>840</v>
      </c>
      <c r="CG113" t="s">
        <v>841</v>
      </c>
      <c r="CY113">
        <f t="shared" si="40"/>
        <v>22.916666666666668</v>
      </c>
      <c r="CZ113">
        <f t="shared" si="27"/>
        <v>0.75</v>
      </c>
      <c r="DA113">
        <f t="shared" si="28"/>
        <v>0.33333333333333331</v>
      </c>
      <c r="DB113">
        <f t="shared" si="29"/>
        <v>0.8571428571428571</v>
      </c>
      <c r="DC113">
        <f t="shared" si="30"/>
        <v>0.5</v>
      </c>
      <c r="DD113">
        <f t="shared" si="31"/>
        <v>0.5</v>
      </c>
      <c r="DE113">
        <f t="shared" si="32"/>
        <v>1</v>
      </c>
      <c r="DF113">
        <f t="shared" si="33"/>
        <v>1</v>
      </c>
      <c r="DG113">
        <f t="shared" si="34"/>
        <v>0.7142857142857143</v>
      </c>
      <c r="DH113">
        <f t="shared" si="35"/>
        <v>2</v>
      </c>
      <c r="DI113">
        <f t="shared" si="36"/>
        <v>1</v>
      </c>
      <c r="DJ113">
        <f t="shared" si="37"/>
        <v>0</v>
      </c>
      <c r="DK113">
        <f t="shared" ref="DK113:DK129" si="45">(COUNTIF(U113,"*")+COUNTIF(W113,"*")+COUNTIF(BO113,"y*"))/3</f>
        <v>0.66666666666666663</v>
      </c>
      <c r="DL113" s="3">
        <f t="shared" si="38"/>
        <v>0.7767857142857143</v>
      </c>
      <c r="DM113" t="str">
        <f t="shared" ref="DM113:DQ129" si="46">BA113</f>
        <v>0.03 x 0.03 deg</v>
      </c>
      <c r="DN113" t="str">
        <f t="shared" si="46"/>
        <v>n/a</v>
      </c>
      <c r="DO113" t="str">
        <f t="shared" si="46"/>
        <v>daily, monthly</v>
      </c>
      <c r="DP113" t="str">
        <f t="shared" si="46"/>
        <v>4.24 W/m-2 vs. BSRN sites</v>
      </c>
      <c r="DQ113" t="str">
        <f t="shared" si="46"/>
        <v>vs.GEBA: -1.76 W/m_/decade</v>
      </c>
      <c r="DR113" s="7">
        <v>0.8</v>
      </c>
      <c r="DS113">
        <f t="shared" si="25"/>
        <v>1</v>
      </c>
      <c r="DT113" t="str">
        <f t="shared" si="39"/>
        <v>Climate Monitoring, Solar Radiation Application, Climate Research</v>
      </c>
      <c r="DU113" s="8">
        <f t="shared" si="26"/>
        <v>3.3406746031746035</v>
      </c>
    </row>
    <row r="114" spans="1:125" ht="18" customHeight="1">
      <c r="A114" t="s">
        <v>115</v>
      </c>
      <c r="B114" t="s">
        <v>116</v>
      </c>
      <c r="C114" t="s">
        <v>117</v>
      </c>
      <c r="D114" t="s">
        <v>987</v>
      </c>
      <c r="E114" t="s">
        <v>119</v>
      </c>
      <c r="H114" t="s">
        <v>120</v>
      </c>
      <c r="K114" t="s">
        <v>120</v>
      </c>
      <c r="L114" t="s">
        <v>120</v>
      </c>
      <c r="N114" t="s">
        <v>988</v>
      </c>
      <c r="O114" t="s">
        <v>989</v>
      </c>
      <c r="P114" t="s">
        <v>119</v>
      </c>
      <c r="Q114" t="s">
        <v>119</v>
      </c>
      <c r="R114" t="s">
        <v>119</v>
      </c>
      <c r="S114" t="s">
        <v>119</v>
      </c>
      <c r="T114" t="s">
        <v>119</v>
      </c>
      <c r="U114" t="s">
        <v>119</v>
      </c>
      <c r="V114" t="s">
        <v>119</v>
      </c>
      <c r="W114" t="s">
        <v>119</v>
      </c>
      <c r="X114" t="s">
        <v>119</v>
      </c>
      <c r="Y114" t="s">
        <v>119</v>
      </c>
      <c r="Z114" s="1">
        <v>37500</v>
      </c>
      <c r="AA114" s="1">
        <v>40878</v>
      </c>
      <c r="AC114" t="s">
        <v>123</v>
      </c>
      <c r="AD114" t="s">
        <v>138</v>
      </c>
      <c r="AE114" t="s">
        <v>488</v>
      </c>
      <c r="AF114" t="s">
        <v>715</v>
      </c>
      <c r="AH114" t="s">
        <v>127</v>
      </c>
      <c r="AY114" t="s">
        <v>990</v>
      </c>
      <c r="AZ114" t="s">
        <v>129</v>
      </c>
      <c r="BA114" t="s">
        <v>991</v>
      </c>
      <c r="BB114" t="s">
        <v>739</v>
      </c>
      <c r="BC114" t="s">
        <v>992</v>
      </c>
      <c r="BD114" t="s">
        <v>993</v>
      </c>
      <c r="BE114" s="13">
        <v>0.01</v>
      </c>
      <c r="BI114" t="s">
        <v>120</v>
      </c>
      <c r="BN114" t="s">
        <v>120</v>
      </c>
      <c r="BO114" t="s">
        <v>120</v>
      </c>
      <c r="BT114" t="s">
        <v>120</v>
      </c>
      <c r="BU114" t="s">
        <v>207</v>
      </c>
      <c r="BV114" t="s">
        <v>139</v>
      </c>
      <c r="BW114" t="s">
        <v>343</v>
      </c>
      <c r="BZ114" t="s">
        <v>261</v>
      </c>
      <c r="CA114">
        <v>1426</v>
      </c>
      <c r="CB114" t="s">
        <v>170</v>
      </c>
      <c r="CC114" t="s">
        <v>994</v>
      </c>
      <c r="CF114" t="s">
        <v>995</v>
      </c>
      <c r="CG114" t="s">
        <v>996</v>
      </c>
      <c r="CY114">
        <f t="shared" si="40"/>
        <v>9.25</v>
      </c>
      <c r="CZ114">
        <f t="shared" si="27"/>
        <v>0.75</v>
      </c>
      <c r="DA114">
        <f t="shared" si="28"/>
        <v>0.33333333333333331</v>
      </c>
      <c r="DB114">
        <f t="shared" si="29"/>
        <v>0.8571428571428571</v>
      </c>
      <c r="DC114">
        <f t="shared" si="30"/>
        <v>0.5</v>
      </c>
      <c r="DD114">
        <f t="shared" si="31"/>
        <v>0.5</v>
      </c>
      <c r="DE114">
        <f t="shared" si="32"/>
        <v>1</v>
      </c>
      <c r="DF114">
        <f t="shared" si="33"/>
        <v>1</v>
      </c>
      <c r="DG114">
        <f t="shared" si="34"/>
        <v>0.5714285714285714</v>
      </c>
      <c r="DH114">
        <f t="shared" si="35"/>
        <v>2</v>
      </c>
      <c r="DI114">
        <f t="shared" si="36"/>
        <v>1</v>
      </c>
      <c r="DJ114">
        <f t="shared" si="37"/>
        <v>0</v>
      </c>
      <c r="DK114">
        <f t="shared" si="45"/>
        <v>0.66666666666666663</v>
      </c>
      <c r="DL114" s="3">
        <f t="shared" si="38"/>
        <v>0.76488095238095222</v>
      </c>
      <c r="DM114" t="str">
        <f t="shared" si="46"/>
        <v>5 degrees</v>
      </c>
      <c r="DN114" t="str">
        <f t="shared" si="46"/>
        <v>Number field</v>
      </c>
      <c r="DO114" t="str">
        <f t="shared" si="46"/>
        <v>Monthly</v>
      </c>
      <c r="DP114" t="str">
        <f t="shared" si="46"/>
        <v>1 Dobson unit</v>
      </c>
      <c r="DQ114">
        <f t="shared" si="46"/>
        <v>0.01</v>
      </c>
      <c r="DR114" s="7">
        <v>0.8</v>
      </c>
      <c r="DS114">
        <f t="shared" si="25"/>
        <v>1</v>
      </c>
      <c r="DT114" t="str">
        <f t="shared" si="39"/>
        <v>Total Column Ozone And Ozone Profiles</v>
      </c>
      <c r="DU114" s="8">
        <f t="shared" si="26"/>
        <v>2.8732142857142859</v>
      </c>
    </row>
    <row r="115" spans="1:125" ht="18" customHeight="1">
      <c r="A115" t="s">
        <v>115</v>
      </c>
      <c r="B115" t="s">
        <v>116</v>
      </c>
      <c r="C115" t="s">
        <v>117</v>
      </c>
      <c r="D115" t="s">
        <v>997</v>
      </c>
      <c r="E115" t="s">
        <v>119</v>
      </c>
      <c r="H115" t="s">
        <v>120</v>
      </c>
      <c r="K115" t="s">
        <v>120</v>
      </c>
      <c r="L115" t="s">
        <v>120</v>
      </c>
      <c r="N115" t="s">
        <v>988</v>
      </c>
      <c r="O115" t="s">
        <v>998</v>
      </c>
      <c r="P115" t="s">
        <v>119</v>
      </c>
      <c r="Q115" t="s">
        <v>119</v>
      </c>
      <c r="R115" t="s">
        <v>119</v>
      </c>
      <c r="S115" t="s">
        <v>119</v>
      </c>
      <c r="T115" t="s">
        <v>119</v>
      </c>
      <c r="U115" t="s">
        <v>119</v>
      </c>
      <c r="V115" t="s">
        <v>119</v>
      </c>
      <c r="W115" t="s">
        <v>119</v>
      </c>
      <c r="X115" t="s">
        <v>119</v>
      </c>
      <c r="Y115" t="s">
        <v>119</v>
      </c>
      <c r="Z115" s="1">
        <v>38534</v>
      </c>
      <c r="AA115" s="1">
        <v>40878</v>
      </c>
      <c r="AC115" t="s">
        <v>123</v>
      </c>
      <c r="AD115" t="s">
        <v>138</v>
      </c>
      <c r="AE115" t="s">
        <v>489</v>
      </c>
      <c r="AF115" t="s">
        <v>715</v>
      </c>
      <c r="AH115" t="s">
        <v>127</v>
      </c>
      <c r="AY115" t="s">
        <v>999</v>
      </c>
      <c r="AZ115" t="s">
        <v>129</v>
      </c>
      <c r="BA115" t="s">
        <v>991</v>
      </c>
      <c r="BB115" t="s">
        <v>739</v>
      </c>
      <c r="BC115" t="s">
        <v>992</v>
      </c>
      <c r="BD115" t="s">
        <v>993</v>
      </c>
      <c r="BE115" s="13">
        <v>0.01</v>
      </c>
      <c r="BI115" t="s">
        <v>120</v>
      </c>
      <c r="BN115" t="s">
        <v>120</v>
      </c>
      <c r="BO115" t="s">
        <v>120</v>
      </c>
      <c r="BT115" t="s">
        <v>120</v>
      </c>
      <c r="BU115" t="s">
        <v>207</v>
      </c>
      <c r="BV115" t="s">
        <v>139</v>
      </c>
      <c r="BW115" t="s">
        <v>343</v>
      </c>
      <c r="BZ115" t="s">
        <v>261</v>
      </c>
      <c r="CA115">
        <v>1427</v>
      </c>
      <c r="CB115" t="s">
        <v>170</v>
      </c>
      <c r="CC115" t="s">
        <v>1000</v>
      </c>
      <c r="CF115" t="s">
        <v>995</v>
      </c>
      <c r="CG115" t="s">
        <v>996</v>
      </c>
      <c r="CY115">
        <f t="shared" si="40"/>
        <v>6.416666666666667</v>
      </c>
      <c r="CZ115">
        <f t="shared" si="27"/>
        <v>0.75</v>
      </c>
      <c r="DA115">
        <f t="shared" si="28"/>
        <v>0.33333333333333331</v>
      </c>
      <c r="DB115">
        <f t="shared" si="29"/>
        <v>0.8571428571428571</v>
      </c>
      <c r="DC115">
        <f t="shared" si="30"/>
        <v>0.5</v>
      </c>
      <c r="DD115">
        <f t="shared" si="31"/>
        <v>0.5</v>
      </c>
      <c r="DE115">
        <f t="shared" si="32"/>
        <v>1</v>
      </c>
      <c r="DF115">
        <f t="shared" si="33"/>
        <v>1</v>
      </c>
      <c r="DG115">
        <f t="shared" si="34"/>
        <v>0.5714285714285714</v>
      </c>
      <c r="DH115">
        <f t="shared" si="35"/>
        <v>2</v>
      </c>
      <c r="DI115">
        <f t="shared" si="36"/>
        <v>1</v>
      </c>
      <c r="DJ115">
        <f t="shared" si="37"/>
        <v>0</v>
      </c>
      <c r="DK115">
        <f t="shared" si="45"/>
        <v>0.66666666666666663</v>
      </c>
      <c r="DL115" s="3">
        <f t="shared" si="38"/>
        <v>0.76488095238095222</v>
      </c>
      <c r="DM115" t="str">
        <f t="shared" si="46"/>
        <v>5 degrees</v>
      </c>
      <c r="DN115" t="str">
        <f t="shared" si="46"/>
        <v>Number field</v>
      </c>
      <c r="DO115" t="str">
        <f t="shared" si="46"/>
        <v>Monthly</v>
      </c>
      <c r="DP115" t="str">
        <f t="shared" si="46"/>
        <v>1 Dobson unit</v>
      </c>
      <c r="DQ115">
        <f t="shared" si="46"/>
        <v>0.01</v>
      </c>
      <c r="DR115" s="17">
        <v>0.8</v>
      </c>
      <c r="DS115">
        <f t="shared" si="25"/>
        <v>1</v>
      </c>
      <c r="DT115" t="str">
        <f t="shared" si="39"/>
        <v>Total Column Ozone And Ozone Profiles</v>
      </c>
      <c r="DU115" s="8">
        <f t="shared" si="26"/>
        <v>2.7787698412698409</v>
      </c>
    </row>
    <row r="116" spans="1:125" ht="18" customHeight="1">
      <c r="A116" t="s">
        <v>115</v>
      </c>
      <c r="B116" t="s">
        <v>116</v>
      </c>
      <c r="C116" t="s">
        <v>117</v>
      </c>
      <c r="D116" t="s">
        <v>1001</v>
      </c>
      <c r="E116" t="s">
        <v>119</v>
      </c>
      <c r="H116" t="s">
        <v>120</v>
      </c>
      <c r="K116" t="s">
        <v>120</v>
      </c>
      <c r="L116" t="s">
        <v>120</v>
      </c>
      <c r="N116" t="s">
        <v>988</v>
      </c>
      <c r="O116" t="s">
        <v>1002</v>
      </c>
      <c r="P116" t="s">
        <v>119</v>
      </c>
      <c r="Q116" t="s">
        <v>119</v>
      </c>
      <c r="R116" t="s">
        <v>119</v>
      </c>
      <c r="S116" t="s">
        <v>119</v>
      </c>
      <c r="T116" t="s">
        <v>119</v>
      </c>
      <c r="U116" t="s">
        <v>119</v>
      </c>
      <c r="V116" t="s">
        <v>119</v>
      </c>
      <c r="W116" t="s">
        <v>119</v>
      </c>
      <c r="X116" t="s">
        <v>119</v>
      </c>
      <c r="Y116" t="s">
        <v>119</v>
      </c>
      <c r="Z116" s="1">
        <v>39873</v>
      </c>
      <c r="AA116" s="1">
        <v>40878</v>
      </c>
      <c r="AC116" t="s">
        <v>123</v>
      </c>
      <c r="AD116" t="s">
        <v>138</v>
      </c>
      <c r="AE116" t="s">
        <v>490</v>
      </c>
      <c r="AF116" t="s">
        <v>715</v>
      </c>
      <c r="AH116" t="s">
        <v>127</v>
      </c>
      <c r="AY116" t="s">
        <v>1003</v>
      </c>
      <c r="AZ116" t="s">
        <v>129</v>
      </c>
      <c r="BA116" t="s">
        <v>991</v>
      </c>
      <c r="BB116" t="s">
        <v>739</v>
      </c>
      <c r="BC116" t="s">
        <v>992</v>
      </c>
      <c r="BD116" t="s">
        <v>993</v>
      </c>
      <c r="BE116" s="13">
        <v>0.01</v>
      </c>
      <c r="BI116" t="s">
        <v>120</v>
      </c>
      <c r="BN116" t="s">
        <v>120</v>
      </c>
      <c r="BO116" t="s">
        <v>120</v>
      </c>
      <c r="BT116" t="s">
        <v>120</v>
      </c>
      <c r="BU116" t="s">
        <v>207</v>
      </c>
      <c r="BV116" t="s">
        <v>139</v>
      </c>
      <c r="BW116" t="s">
        <v>343</v>
      </c>
      <c r="BZ116" t="s">
        <v>261</v>
      </c>
      <c r="CA116">
        <v>1428</v>
      </c>
      <c r="CB116" t="s">
        <v>170</v>
      </c>
      <c r="CC116" t="s">
        <v>1004</v>
      </c>
      <c r="CF116" t="s">
        <v>995</v>
      </c>
      <c r="CG116" t="s">
        <v>996</v>
      </c>
      <c r="CY116">
        <f t="shared" si="40"/>
        <v>2.75</v>
      </c>
      <c r="CZ116">
        <f t="shared" si="27"/>
        <v>0.75</v>
      </c>
      <c r="DA116">
        <f t="shared" si="28"/>
        <v>0.33333333333333331</v>
      </c>
      <c r="DB116">
        <f t="shared" si="29"/>
        <v>0.8571428571428571</v>
      </c>
      <c r="DC116">
        <f t="shared" si="30"/>
        <v>0.5</v>
      </c>
      <c r="DD116">
        <f t="shared" si="31"/>
        <v>0.5</v>
      </c>
      <c r="DE116">
        <f t="shared" si="32"/>
        <v>1</v>
      </c>
      <c r="DF116">
        <f t="shared" si="33"/>
        <v>1</v>
      </c>
      <c r="DG116">
        <f t="shared" si="34"/>
        <v>0.5714285714285714</v>
      </c>
      <c r="DH116">
        <f t="shared" si="35"/>
        <v>2</v>
      </c>
      <c r="DI116">
        <f t="shared" si="36"/>
        <v>1</v>
      </c>
      <c r="DJ116">
        <f t="shared" si="37"/>
        <v>0</v>
      </c>
      <c r="DK116">
        <f t="shared" si="45"/>
        <v>0.66666666666666663</v>
      </c>
      <c r="DL116" s="3">
        <f t="shared" si="38"/>
        <v>0.76488095238095222</v>
      </c>
      <c r="DM116" t="str">
        <f t="shared" si="46"/>
        <v>5 degrees</v>
      </c>
      <c r="DN116" t="str">
        <f t="shared" si="46"/>
        <v>Number field</v>
      </c>
      <c r="DO116" t="str">
        <f t="shared" si="46"/>
        <v>Monthly</v>
      </c>
      <c r="DP116" t="str">
        <f t="shared" si="46"/>
        <v>1 Dobson unit</v>
      </c>
      <c r="DQ116">
        <f t="shared" si="46"/>
        <v>0.01</v>
      </c>
      <c r="DR116" s="17">
        <v>0.6</v>
      </c>
      <c r="DS116">
        <f t="shared" si="25"/>
        <v>1</v>
      </c>
      <c r="DT116" t="str">
        <f t="shared" si="39"/>
        <v>Total Column Ozone And Ozone Profiles</v>
      </c>
      <c r="DU116" s="8">
        <f t="shared" si="26"/>
        <v>2.456547619047619</v>
      </c>
    </row>
    <row r="117" spans="1:125" ht="18" customHeight="1">
      <c r="A117" t="s">
        <v>367</v>
      </c>
      <c r="B117" t="s">
        <v>116</v>
      </c>
      <c r="C117" t="s">
        <v>117</v>
      </c>
      <c r="D117" t="s">
        <v>357</v>
      </c>
      <c r="E117" t="s">
        <v>119</v>
      </c>
      <c r="H117" t="s">
        <v>120</v>
      </c>
      <c r="K117" t="s">
        <v>120</v>
      </c>
      <c r="L117" t="s">
        <v>120</v>
      </c>
      <c r="O117" t="s">
        <v>1005</v>
      </c>
      <c r="P117" t="s">
        <v>122</v>
      </c>
      <c r="Q117" t="s">
        <v>122</v>
      </c>
      <c r="R117" t="s">
        <v>119</v>
      </c>
      <c r="S117" t="s">
        <v>119</v>
      </c>
      <c r="T117" t="s">
        <v>119</v>
      </c>
      <c r="U117" t="s">
        <v>119</v>
      </c>
      <c r="V117" t="s">
        <v>119</v>
      </c>
      <c r="W117" t="s">
        <v>119</v>
      </c>
      <c r="X117" t="s">
        <v>119</v>
      </c>
      <c r="Y117" t="s">
        <v>119</v>
      </c>
      <c r="Z117" s="1">
        <v>30498</v>
      </c>
      <c r="AA117" s="1">
        <v>40148</v>
      </c>
      <c r="AC117" t="s">
        <v>123</v>
      </c>
      <c r="AD117" t="s">
        <v>138</v>
      </c>
      <c r="AE117" t="s">
        <v>359</v>
      </c>
      <c r="AF117" t="s">
        <v>360</v>
      </c>
      <c r="AH117" t="s">
        <v>159</v>
      </c>
      <c r="AI117" t="s">
        <v>320</v>
      </c>
      <c r="AJ117" t="s">
        <v>360</v>
      </c>
      <c r="AL117" t="s">
        <v>322</v>
      </c>
      <c r="AO117" t="s">
        <v>323</v>
      </c>
      <c r="AR117" t="s">
        <v>324</v>
      </c>
      <c r="AY117" t="s">
        <v>1006</v>
      </c>
      <c r="AZ117" t="s">
        <v>138</v>
      </c>
      <c r="BI117" t="s">
        <v>120</v>
      </c>
      <c r="BN117" t="s">
        <v>120</v>
      </c>
      <c r="BO117" t="s">
        <v>120</v>
      </c>
      <c r="BT117" t="s">
        <v>120</v>
      </c>
      <c r="BU117" t="s">
        <v>138</v>
      </c>
      <c r="BV117" t="s">
        <v>138</v>
      </c>
      <c r="BW117" t="s">
        <v>362</v>
      </c>
      <c r="BZ117" t="s">
        <v>261</v>
      </c>
      <c r="CA117" s="6">
        <v>37954</v>
      </c>
      <c r="CB117" t="s">
        <v>170</v>
      </c>
      <c r="CC117" t="s">
        <v>1007</v>
      </c>
      <c r="CF117" t="s">
        <v>995</v>
      </c>
      <c r="CG117" t="s">
        <v>996</v>
      </c>
      <c r="CY117">
        <f t="shared" si="40"/>
        <v>26.416666666666668</v>
      </c>
      <c r="CZ117">
        <f t="shared" si="27"/>
        <v>0.75</v>
      </c>
      <c r="DA117">
        <f t="shared" si="28"/>
        <v>0.33333333333333331</v>
      </c>
      <c r="DB117">
        <f t="shared" si="29"/>
        <v>0.14285714285714285</v>
      </c>
      <c r="DC117">
        <f t="shared" si="30"/>
        <v>0.5</v>
      </c>
      <c r="DD117">
        <f t="shared" si="31"/>
        <v>0.5</v>
      </c>
      <c r="DE117">
        <f t="shared" si="32"/>
        <v>1</v>
      </c>
      <c r="DF117">
        <f t="shared" si="33"/>
        <v>1</v>
      </c>
      <c r="DG117">
        <f t="shared" si="34"/>
        <v>0.2857142857142857</v>
      </c>
      <c r="DH117">
        <f t="shared" si="35"/>
        <v>2</v>
      </c>
      <c r="DI117">
        <f t="shared" si="36"/>
        <v>1</v>
      </c>
      <c r="DJ117">
        <f t="shared" si="37"/>
        <v>0</v>
      </c>
      <c r="DK117">
        <f t="shared" si="45"/>
        <v>0.66666666666666663</v>
      </c>
      <c r="DL117" s="3">
        <f t="shared" si="38"/>
        <v>0.68154761904761907</v>
      </c>
      <c r="DM117">
        <f t="shared" si="46"/>
        <v>0</v>
      </c>
      <c r="DN117">
        <f t="shared" si="46"/>
        <v>0</v>
      </c>
      <c r="DO117">
        <f t="shared" si="46"/>
        <v>0</v>
      </c>
      <c r="DP117">
        <f t="shared" si="46"/>
        <v>0</v>
      </c>
      <c r="DQ117">
        <f t="shared" si="46"/>
        <v>0</v>
      </c>
      <c r="DR117" s="17">
        <v>0.8</v>
      </c>
      <c r="DS117">
        <f t="shared" si="25"/>
        <v>0</v>
      </c>
      <c r="DT117">
        <f t="shared" si="39"/>
        <v>0</v>
      </c>
      <c r="DU117" s="8">
        <f t="shared" si="26"/>
        <v>2.3621031746031749</v>
      </c>
    </row>
    <row r="118" spans="1:125" ht="18" customHeight="1">
      <c r="A118" t="s">
        <v>115</v>
      </c>
      <c r="B118" t="s">
        <v>1008</v>
      </c>
      <c r="C118" t="s">
        <v>1009</v>
      </c>
      <c r="E118" t="s">
        <v>1010</v>
      </c>
      <c r="H118" t="s">
        <v>120</v>
      </c>
      <c r="K118" t="s">
        <v>120</v>
      </c>
      <c r="L118" t="s">
        <v>203</v>
      </c>
      <c r="N118" t="s">
        <v>1011</v>
      </c>
      <c r="O118" t="s">
        <v>1012</v>
      </c>
      <c r="P118" t="s">
        <v>191</v>
      </c>
      <c r="Q118" t="s">
        <v>1010</v>
      </c>
      <c r="R118" t="s">
        <v>1010</v>
      </c>
      <c r="S118" t="s">
        <v>191</v>
      </c>
      <c r="T118" t="s">
        <v>191</v>
      </c>
      <c r="U118" t="s">
        <v>684</v>
      </c>
      <c r="V118" t="s">
        <v>1013</v>
      </c>
      <c r="W118" t="s">
        <v>1010</v>
      </c>
      <c r="X118" t="s">
        <v>1010</v>
      </c>
      <c r="Y118" t="s">
        <v>1010</v>
      </c>
      <c r="Z118" s="1">
        <v>40330</v>
      </c>
      <c r="AA118" s="1">
        <v>41244</v>
      </c>
      <c r="AC118" t="s">
        <v>1014</v>
      </c>
      <c r="AD118" t="s">
        <v>1015</v>
      </c>
      <c r="AH118" t="s">
        <v>127</v>
      </c>
      <c r="AZ118" t="s">
        <v>129</v>
      </c>
      <c r="BA118">
        <v>25</v>
      </c>
      <c r="BB118" t="s">
        <v>1016</v>
      </c>
      <c r="BC118" t="s">
        <v>1017</v>
      </c>
      <c r="BD118" t="s">
        <v>1018</v>
      </c>
      <c r="BE118" t="s">
        <v>276</v>
      </c>
      <c r="BI118" t="s">
        <v>203</v>
      </c>
      <c r="BN118" t="s">
        <v>120</v>
      </c>
      <c r="BO118" t="s">
        <v>120</v>
      </c>
      <c r="BS118" t="s">
        <v>1009</v>
      </c>
      <c r="BT118" t="s">
        <v>206</v>
      </c>
      <c r="BU118" t="s">
        <v>138</v>
      </c>
      <c r="BV118" t="s">
        <v>279</v>
      </c>
      <c r="BW118" t="s">
        <v>1019</v>
      </c>
      <c r="BZ118">
        <v>1</v>
      </c>
      <c r="CA118">
        <v>1430</v>
      </c>
      <c r="CB118" t="s">
        <v>170</v>
      </c>
      <c r="CC118" t="s">
        <v>1020</v>
      </c>
      <c r="CF118" t="s">
        <v>1021</v>
      </c>
      <c r="CG118" t="s">
        <v>996</v>
      </c>
      <c r="CY118">
        <f t="shared" si="40"/>
        <v>2.5</v>
      </c>
      <c r="CZ118">
        <f t="shared" si="27"/>
        <v>0.5</v>
      </c>
      <c r="DA118">
        <f t="shared" si="28"/>
        <v>0.33333333333333331</v>
      </c>
      <c r="DB118">
        <f t="shared" si="29"/>
        <v>0.8571428571428571</v>
      </c>
      <c r="DC118">
        <f t="shared" si="30"/>
        <v>0.5</v>
      </c>
      <c r="DD118">
        <f t="shared" si="31"/>
        <v>0.5</v>
      </c>
      <c r="DE118">
        <f t="shared" si="32"/>
        <v>1</v>
      </c>
      <c r="DF118">
        <f t="shared" si="33"/>
        <v>1</v>
      </c>
      <c r="DG118">
        <f t="shared" si="34"/>
        <v>0.7142857142857143</v>
      </c>
      <c r="DH118">
        <f t="shared" si="35"/>
        <v>1</v>
      </c>
      <c r="DI118">
        <f t="shared" si="36"/>
        <v>1</v>
      </c>
      <c r="DJ118">
        <f t="shared" si="37"/>
        <v>0</v>
      </c>
      <c r="DK118">
        <f t="shared" si="45"/>
        <v>0.66666666666666663</v>
      </c>
      <c r="DL118" s="3">
        <f t="shared" si="38"/>
        <v>0.67261904761904756</v>
      </c>
      <c r="DM118">
        <f t="shared" si="46"/>
        <v>25</v>
      </c>
      <c r="DN118" t="str">
        <f t="shared" si="46"/>
        <v>6 (3 partial column 0-6km, 0-12km; 0-18km))</v>
      </c>
      <c r="DO118" t="str">
        <f t="shared" si="46"/>
        <v>0,5</v>
      </c>
      <c r="DP118" t="str">
        <f t="shared" si="46"/>
        <v>5 DU</v>
      </c>
      <c r="DQ118" t="str">
        <f t="shared" si="46"/>
        <v>TBD</v>
      </c>
      <c r="DR118" s="17">
        <v>0.6</v>
      </c>
      <c r="DS118">
        <f t="shared" si="25"/>
        <v>1</v>
      </c>
      <c r="DT118" t="str">
        <f t="shared" si="39"/>
        <v>Climate Research, Ozone Depletion Monitoring, Climate Inter Annual Variability</v>
      </c>
      <c r="DU118" s="8">
        <f t="shared" si="26"/>
        <v>2.355952380952381</v>
      </c>
    </row>
    <row r="119" spans="1:125" ht="18" customHeight="1">
      <c r="A119" t="s">
        <v>367</v>
      </c>
      <c r="B119" t="s">
        <v>247</v>
      </c>
      <c r="C119" t="s">
        <v>1022</v>
      </c>
      <c r="E119" t="s">
        <v>119</v>
      </c>
      <c r="H119" t="s">
        <v>120</v>
      </c>
      <c r="K119" t="s">
        <v>120</v>
      </c>
      <c r="L119" t="s">
        <v>120</v>
      </c>
      <c r="N119" t="s">
        <v>1023</v>
      </c>
      <c r="O119" t="s">
        <v>1024</v>
      </c>
      <c r="P119" t="s">
        <v>119</v>
      </c>
      <c r="Q119" t="s">
        <v>119</v>
      </c>
      <c r="R119" t="s">
        <v>119</v>
      </c>
      <c r="S119" t="s">
        <v>119</v>
      </c>
      <c r="T119" t="s">
        <v>119</v>
      </c>
      <c r="U119" t="s">
        <v>119</v>
      </c>
      <c r="V119" t="s">
        <v>119</v>
      </c>
      <c r="W119" t="s">
        <v>119</v>
      </c>
      <c r="X119" t="s">
        <v>119</v>
      </c>
      <c r="Y119" t="s">
        <v>119</v>
      </c>
      <c r="Z119" s="1">
        <v>28915</v>
      </c>
      <c r="AA119" s="1">
        <v>41244</v>
      </c>
      <c r="AB119" s="12">
        <v>41803</v>
      </c>
      <c r="AC119" t="s">
        <v>1014</v>
      </c>
      <c r="AD119" t="s">
        <v>138</v>
      </c>
      <c r="AE119" t="s">
        <v>1025</v>
      </c>
      <c r="AF119" t="s">
        <v>1026</v>
      </c>
      <c r="AH119" t="s">
        <v>159</v>
      </c>
      <c r="AI119" t="s">
        <v>1027</v>
      </c>
      <c r="AJ119" t="s">
        <v>1028</v>
      </c>
      <c r="AL119" t="s">
        <v>252</v>
      </c>
      <c r="AM119" t="s">
        <v>254</v>
      </c>
      <c r="AO119" t="s">
        <v>252</v>
      </c>
      <c r="AP119" t="s">
        <v>253</v>
      </c>
      <c r="AR119" t="s">
        <v>255</v>
      </c>
      <c r="AS119" t="s">
        <v>256</v>
      </c>
      <c r="AU119" t="s">
        <v>257</v>
      </c>
      <c r="AV119" t="s">
        <v>1029</v>
      </c>
      <c r="AY119" t="s">
        <v>1030</v>
      </c>
      <c r="AZ119" t="s">
        <v>129</v>
      </c>
      <c r="BA119">
        <v>1000</v>
      </c>
      <c r="BB119">
        <v>3</v>
      </c>
      <c r="BC119">
        <v>30</v>
      </c>
      <c r="BD119" s="13">
        <v>0.1</v>
      </c>
      <c r="BE119" t="s">
        <v>260</v>
      </c>
      <c r="BI119" t="s">
        <v>120</v>
      </c>
      <c r="BN119" t="s">
        <v>120</v>
      </c>
      <c r="BO119" t="s">
        <v>120</v>
      </c>
      <c r="BT119" t="s">
        <v>120</v>
      </c>
      <c r="BU119" t="s">
        <v>169</v>
      </c>
      <c r="BV119" t="s">
        <v>139</v>
      </c>
      <c r="BW119" t="s">
        <v>721</v>
      </c>
      <c r="BZ119" t="s">
        <v>355</v>
      </c>
      <c r="CA119">
        <v>1431</v>
      </c>
      <c r="CB119" t="s">
        <v>170</v>
      </c>
      <c r="CC119" t="s">
        <v>1031</v>
      </c>
      <c r="CF119" t="s">
        <v>1021</v>
      </c>
      <c r="CG119" t="s">
        <v>996</v>
      </c>
      <c r="CY119">
        <f t="shared" si="40"/>
        <v>33.75</v>
      </c>
      <c r="CZ119">
        <f t="shared" si="27"/>
        <v>0.75</v>
      </c>
      <c r="DA119">
        <f t="shared" si="28"/>
        <v>0.33333333333333331</v>
      </c>
      <c r="DB119">
        <f t="shared" si="29"/>
        <v>0.8571428571428571</v>
      </c>
      <c r="DC119">
        <f t="shared" si="30"/>
        <v>0.5</v>
      </c>
      <c r="DD119">
        <f t="shared" si="31"/>
        <v>0.5</v>
      </c>
      <c r="DE119">
        <f t="shared" si="32"/>
        <v>1</v>
      </c>
      <c r="DF119">
        <f t="shared" si="33"/>
        <v>1</v>
      </c>
      <c r="DG119">
        <f t="shared" si="34"/>
        <v>0.5714285714285714</v>
      </c>
      <c r="DH119">
        <f t="shared" si="35"/>
        <v>2</v>
      </c>
      <c r="DI119">
        <f t="shared" si="36"/>
        <v>1</v>
      </c>
      <c r="DJ119">
        <f t="shared" si="37"/>
        <v>0</v>
      </c>
      <c r="DK119">
        <f t="shared" si="45"/>
        <v>0.66666666666666663</v>
      </c>
      <c r="DL119" s="3">
        <f t="shared" si="38"/>
        <v>0.76488095238095222</v>
      </c>
      <c r="DM119">
        <f t="shared" si="46"/>
        <v>1000</v>
      </c>
      <c r="DN119">
        <f t="shared" si="46"/>
        <v>3</v>
      </c>
      <c r="DO119">
        <f t="shared" si="46"/>
        <v>30</v>
      </c>
      <c r="DP119">
        <f t="shared" si="46"/>
        <v>0.1</v>
      </c>
      <c r="DQ119" t="str">
        <f t="shared" si="46"/>
        <v>&lt;0.5%/yr (but still being studied)</v>
      </c>
      <c r="DR119" s="17">
        <v>0.8</v>
      </c>
      <c r="DS119">
        <f t="shared" si="25"/>
        <v>1</v>
      </c>
      <c r="DT119" t="str">
        <f t="shared" si="39"/>
        <v>Ozone Radiative Heating And Impact On Dynamics</v>
      </c>
      <c r="DU119" s="8">
        <f t="shared" si="26"/>
        <v>3.6898809523809524</v>
      </c>
    </row>
    <row r="120" spans="1:125" ht="18" customHeight="1">
      <c r="A120" t="s">
        <v>367</v>
      </c>
      <c r="B120" t="s">
        <v>1032</v>
      </c>
      <c r="C120" t="s">
        <v>1033</v>
      </c>
      <c r="E120" t="s">
        <v>812</v>
      </c>
      <c r="H120" t="s">
        <v>120</v>
      </c>
      <c r="K120" t="s">
        <v>203</v>
      </c>
      <c r="L120" t="s">
        <v>203</v>
      </c>
      <c r="N120" t="s">
        <v>1034</v>
      </c>
      <c r="O120" t="s">
        <v>1035</v>
      </c>
      <c r="P120" t="s">
        <v>812</v>
      </c>
      <c r="Q120" t="s">
        <v>812</v>
      </c>
      <c r="R120" t="s">
        <v>812</v>
      </c>
      <c r="S120" t="s">
        <v>138</v>
      </c>
      <c r="T120" t="s">
        <v>138</v>
      </c>
      <c r="U120" t="s">
        <v>138</v>
      </c>
      <c r="V120" t="s">
        <v>812</v>
      </c>
      <c r="W120" t="s">
        <v>812</v>
      </c>
      <c r="X120" t="s">
        <v>812</v>
      </c>
      <c r="Y120" t="s">
        <v>812</v>
      </c>
      <c r="Z120" s="1">
        <v>37165</v>
      </c>
      <c r="AA120" s="1"/>
      <c r="AC120" t="s">
        <v>1014</v>
      </c>
      <c r="AD120" t="s">
        <v>138</v>
      </c>
      <c r="AE120" t="s">
        <v>1036</v>
      </c>
      <c r="AF120" t="s">
        <v>1037</v>
      </c>
      <c r="AH120" t="s">
        <v>127</v>
      </c>
      <c r="AY120" t="s">
        <v>1038</v>
      </c>
      <c r="AZ120" t="s">
        <v>129</v>
      </c>
      <c r="BA120" t="s">
        <v>1039</v>
      </c>
      <c r="BB120" t="s">
        <v>1040</v>
      </c>
      <c r="BD120" t="s">
        <v>1041</v>
      </c>
      <c r="BI120" t="s">
        <v>120</v>
      </c>
      <c r="BK120" t="s">
        <v>253</v>
      </c>
      <c r="BL120" t="s">
        <v>1037</v>
      </c>
      <c r="BN120" t="s">
        <v>203</v>
      </c>
      <c r="BO120" t="s">
        <v>120</v>
      </c>
      <c r="BS120" t="s">
        <v>1042</v>
      </c>
      <c r="BT120" t="s">
        <v>120</v>
      </c>
      <c r="BU120" t="s">
        <v>431</v>
      </c>
      <c r="BV120" t="s">
        <v>139</v>
      </c>
      <c r="BW120" t="s">
        <v>1043</v>
      </c>
      <c r="CA120">
        <v>1432</v>
      </c>
      <c r="CB120" t="s">
        <v>170</v>
      </c>
      <c r="CC120" t="s">
        <v>1044</v>
      </c>
      <c r="CF120" t="s">
        <v>1021</v>
      </c>
      <c r="CG120" t="s">
        <v>996</v>
      </c>
      <c r="CI120" t="s">
        <v>203</v>
      </c>
      <c r="CJ120" t="s">
        <v>1045</v>
      </c>
      <c r="CL120" t="s">
        <v>1046</v>
      </c>
      <c r="CN120" t="s">
        <v>1047</v>
      </c>
      <c r="CY120">
        <f t="shared" si="40"/>
        <v>101.75277777777778</v>
      </c>
      <c r="CZ120">
        <f t="shared" si="27"/>
        <v>0.75</v>
      </c>
      <c r="DA120">
        <f t="shared" si="28"/>
        <v>0.33333333333333331</v>
      </c>
      <c r="DB120">
        <f t="shared" si="29"/>
        <v>0.7142857142857143</v>
      </c>
      <c r="DC120">
        <f t="shared" si="30"/>
        <v>0.5</v>
      </c>
      <c r="DD120">
        <f t="shared" si="31"/>
        <v>0.5</v>
      </c>
      <c r="DE120">
        <f t="shared" si="32"/>
        <v>1</v>
      </c>
      <c r="DF120">
        <f t="shared" si="33"/>
        <v>1</v>
      </c>
      <c r="DG120">
        <f t="shared" si="34"/>
        <v>0.7142857142857143</v>
      </c>
      <c r="DH120">
        <f t="shared" si="35"/>
        <v>0</v>
      </c>
      <c r="DI120">
        <f t="shared" si="36"/>
        <v>1</v>
      </c>
      <c r="DJ120">
        <f t="shared" si="37"/>
        <v>0</v>
      </c>
      <c r="DK120">
        <f t="shared" si="45"/>
        <v>0.66666666666666663</v>
      </c>
      <c r="DL120" s="3">
        <f t="shared" si="38"/>
        <v>0.5982142857142857</v>
      </c>
      <c r="DM120" t="str">
        <f t="shared" si="46"/>
        <v>local</v>
      </c>
      <c r="DN120" t="str">
        <f t="shared" si="46"/>
        <v>1.5 km</v>
      </c>
      <c r="DO120">
        <f t="shared" si="46"/>
        <v>0</v>
      </c>
      <c r="DP120" t="str">
        <f t="shared" si="46"/>
        <v>measurements to within 2% from 18 to 53 km altitude</v>
      </c>
      <c r="DQ120">
        <f t="shared" si="46"/>
        <v>0</v>
      </c>
      <c r="DR120" s="7">
        <v>0.8</v>
      </c>
      <c r="DS120">
        <f t="shared" si="25"/>
        <v>1</v>
      </c>
      <c r="DT120" t="str">
        <f t="shared" si="39"/>
        <v>Sparc Data Initiative, Esa Climate Change Initiative; Spin Si2n, Sparc Ccmval2 Project;</v>
      </c>
      <c r="DU120" s="8">
        <f t="shared" si="26"/>
        <v>5.7899735449735452</v>
      </c>
    </row>
    <row r="121" spans="1:125" ht="18" customHeight="1">
      <c r="A121" t="s">
        <v>115</v>
      </c>
      <c r="B121" t="s">
        <v>116</v>
      </c>
      <c r="C121" t="s">
        <v>117</v>
      </c>
      <c r="D121" t="s">
        <v>1048</v>
      </c>
      <c r="E121" t="s">
        <v>119</v>
      </c>
      <c r="H121" t="s">
        <v>120</v>
      </c>
      <c r="K121" t="s">
        <v>120</v>
      </c>
      <c r="L121" t="s">
        <v>120</v>
      </c>
      <c r="N121" t="s">
        <v>1049</v>
      </c>
      <c r="O121" t="s">
        <v>1050</v>
      </c>
      <c r="P121" t="s">
        <v>119</v>
      </c>
      <c r="Q121" t="s">
        <v>119</v>
      </c>
      <c r="R121" t="s">
        <v>119</v>
      </c>
      <c r="S121" t="s">
        <v>119</v>
      </c>
      <c r="T121" t="s">
        <v>119</v>
      </c>
      <c r="U121" t="s">
        <v>119</v>
      </c>
      <c r="V121" t="s">
        <v>119</v>
      </c>
      <c r="W121" t="s">
        <v>119</v>
      </c>
      <c r="X121" t="s">
        <v>119</v>
      </c>
      <c r="Y121" t="s">
        <v>119</v>
      </c>
      <c r="Z121" s="1">
        <v>25689</v>
      </c>
      <c r="AA121" s="1">
        <v>27851</v>
      </c>
      <c r="AC121" t="s">
        <v>123</v>
      </c>
      <c r="AD121" t="s">
        <v>138</v>
      </c>
      <c r="AE121" t="s">
        <v>1051</v>
      </c>
      <c r="AF121" t="s">
        <v>1052</v>
      </c>
      <c r="AH121" t="s">
        <v>127</v>
      </c>
      <c r="AY121" t="s">
        <v>1053</v>
      </c>
      <c r="AZ121" t="s">
        <v>129</v>
      </c>
      <c r="BA121" t="s">
        <v>991</v>
      </c>
      <c r="BB121" t="s">
        <v>739</v>
      </c>
      <c r="BC121" t="s">
        <v>992</v>
      </c>
      <c r="BD121" t="s">
        <v>993</v>
      </c>
      <c r="BE121" s="13">
        <v>0.01</v>
      </c>
      <c r="BI121" t="s">
        <v>120</v>
      </c>
      <c r="BN121" t="s">
        <v>120</v>
      </c>
      <c r="BO121" t="s">
        <v>120</v>
      </c>
      <c r="BS121" t="s">
        <v>1054</v>
      </c>
      <c r="BT121" t="s">
        <v>120</v>
      </c>
      <c r="BU121" t="s">
        <v>207</v>
      </c>
      <c r="BV121" t="s">
        <v>139</v>
      </c>
      <c r="BW121" t="s">
        <v>343</v>
      </c>
      <c r="BZ121" t="s">
        <v>355</v>
      </c>
      <c r="CA121">
        <v>1433</v>
      </c>
      <c r="CB121" t="s">
        <v>170</v>
      </c>
      <c r="CC121" t="s">
        <v>1055</v>
      </c>
      <c r="CF121" t="s">
        <v>995</v>
      </c>
      <c r="CG121" t="s">
        <v>996</v>
      </c>
      <c r="CY121">
        <f t="shared" si="40"/>
        <v>5.916666666666667</v>
      </c>
      <c r="CZ121">
        <f t="shared" si="27"/>
        <v>0.75</v>
      </c>
      <c r="DA121">
        <f t="shared" si="28"/>
        <v>0.33333333333333331</v>
      </c>
      <c r="DB121">
        <f t="shared" si="29"/>
        <v>0.8571428571428571</v>
      </c>
      <c r="DC121">
        <f t="shared" si="30"/>
        <v>0.5</v>
      </c>
      <c r="DD121">
        <f t="shared" si="31"/>
        <v>0.5</v>
      </c>
      <c r="DE121">
        <f t="shared" si="32"/>
        <v>1</v>
      </c>
      <c r="DF121">
        <f t="shared" si="33"/>
        <v>1</v>
      </c>
      <c r="DG121">
        <f t="shared" si="34"/>
        <v>0.7142857142857143</v>
      </c>
      <c r="DH121">
        <f t="shared" si="35"/>
        <v>2</v>
      </c>
      <c r="DI121">
        <f t="shared" si="36"/>
        <v>1</v>
      </c>
      <c r="DJ121">
        <f t="shared" si="37"/>
        <v>0</v>
      </c>
      <c r="DK121">
        <f t="shared" si="45"/>
        <v>0.66666666666666663</v>
      </c>
      <c r="DL121" s="3">
        <f t="shared" si="38"/>
        <v>0.7767857142857143</v>
      </c>
      <c r="DM121" t="str">
        <f t="shared" si="46"/>
        <v>5 degrees</v>
      </c>
      <c r="DN121" t="str">
        <f t="shared" si="46"/>
        <v>Number field</v>
      </c>
      <c r="DO121" t="str">
        <f t="shared" si="46"/>
        <v>Monthly</v>
      </c>
      <c r="DP121" t="str">
        <f t="shared" si="46"/>
        <v>1 Dobson unit</v>
      </c>
      <c r="DQ121">
        <f t="shared" si="46"/>
        <v>0.01</v>
      </c>
      <c r="DR121" s="7">
        <v>0.8</v>
      </c>
      <c r="DS121">
        <f t="shared" si="25"/>
        <v>1</v>
      </c>
      <c r="DT121" t="str">
        <f t="shared" si="39"/>
        <v>Two Tcdrs Are Supported - Ozone Profiles And Total Column Ozone</v>
      </c>
      <c r="DU121" s="8">
        <f t="shared" si="26"/>
        <v>2.7740079365079366</v>
      </c>
    </row>
    <row r="122" spans="1:125" ht="18" customHeight="1">
      <c r="A122" t="s">
        <v>115</v>
      </c>
      <c r="B122" t="s">
        <v>116</v>
      </c>
      <c r="C122" t="s">
        <v>117</v>
      </c>
      <c r="D122" t="s">
        <v>1056</v>
      </c>
      <c r="E122" t="s">
        <v>119</v>
      </c>
      <c r="H122" t="s">
        <v>120</v>
      </c>
      <c r="K122" t="s">
        <v>120</v>
      </c>
      <c r="L122" t="s">
        <v>120</v>
      </c>
      <c r="N122" t="s">
        <v>1057</v>
      </c>
      <c r="O122" t="s">
        <v>1058</v>
      </c>
      <c r="P122" t="s">
        <v>119</v>
      </c>
      <c r="Q122" t="s">
        <v>119</v>
      </c>
      <c r="R122" t="s">
        <v>119</v>
      </c>
      <c r="S122" t="s">
        <v>119</v>
      </c>
      <c r="T122" t="s">
        <v>119</v>
      </c>
      <c r="U122" t="s">
        <v>119</v>
      </c>
      <c r="V122" t="s">
        <v>119</v>
      </c>
      <c r="W122" t="s">
        <v>119</v>
      </c>
      <c r="X122" t="s">
        <v>119</v>
      </c>
      <c r="Y122" t="s">
        <v>119</v>
      </c>
      <c r="Z122" s="1">
        <v>28795</v>
      </c>
      <c r="AA122" s="1">
        <v>33055</v>
      </c>
      <c r="AC122" t="s">
        <v>123</v>
      </c>
      <c r="AD122" t="s">
        <v>138</v>
      </c>
      <c r="AE122" t="s">
        <v>1059</v>
      </c>
      <c r="AF122" t="s">
        <v>715</v>
      </c>
      <c r="AH122" t="s">
        <v>127</v>
      </c>
      <c r="AY122" t="s">
        <v>1060</v>
      </c>
      <c r="AZ122" t="s">
        <v>129</v>
      </c>
      <c r="BA122" t="s">
        <v>991</v>
      </c>
      <c r="BB122" t="s">
        <v>739</v>
      </c>
      <c r="BC122" t="s">
        <v>992</v>
      </c>
      <c r="BD122" t="s">
        <v>993</v>
      </c>
      <c r="BE122" s="13">
        <v>0.01</v>
      </c>
      <c r="BI122" t="s">
        <v>120</v>
      </c>
      <c r="BN122" t="s">
        <v>120</v>
      </c>
      <c r="BO122" t="s">
        <v>120</v>
      </c>
      <c r="BS122" t="s">
        <v>1054</v>
      </c>
      <c r="BT122" t="s">
        <v>120</v>
      </c>
      <c r="BU122" t="s">
        <v>207</v>
      </c>
      <c r="BV122" t="s">
        <v>139</v>
      </c>
      <c r="BW122" t="s">
        <v>1061</v>
      </c>
      <c r="BZ122" t="s">
        <v>355</v>
      </c>
      <c r="CA122">
        <v>1434</v>
      </c>
      <c r="CB122" t="s">
        <v>170</v>
      </c>
      <c r="CC122" t="s">
        <v>1062</v>
      </c>
      <c r="CF122" t="s">
        <v>995</v>
      </c>
      <c r="CG122" t="s">
        <v>996</v>
      </c>
      <c r="CY122">
        <f t="shared" si="40"/>
        <v>11.666666666666666</v>
      </c>
      <c r="CZ122">
        <f t="shared" si="27"/>
        <v>0.75</v>
      </c>
      <c r="DA122">
        <f t="shared" si="28"/>
        <v>0.33333333333333331</v>
      </c>
      <c r="DB122">
        <f t="shared" si="29"/>
        <v>0.8571428571428571</v>
      </c>
      <c r="DC122">
        <f t="shared" si="30"/>
        <v>0.5</v>
      </c>
      <c r="DD122">
        <f t="shared" si="31"/>
        <v>0.5</v>
      </c>
      <c r="DE122">
        <f t="shared" si="32"/>
        <v>1</v>
      </c>
      <c r="DF122">
        <f t="shared" si="33"/>
        <v>1</v>
      </c>
      <c r="DG122">
        <f t="shared" si="34"/>
        <v>0.7142857142857143</v>
      </c>
      <c r="DH122">
        <f t="shared" si="35"/>
        <v>2</v>
      </c>
      <c r="DI122">
        <f t="shared" si="36"/>
        <v>1</v>
      </c>
      <c r="DJ122">
        <f t="shared" si="37"/>
        <v>0</v>
      </c>
      <c r="DK122">
        <f t="shared" si="45"/>
        <v>0.66666666666666663</v>
      </c>
      <c r="DL122" s="3">
        <f t="shared" si="38"/>
        <v>0.7767857142857143</v>
      </c>
      <c r="DM122" t="str">
        <f t="shared" si="46"/>
        <v>5 degrees</v>
      </c>
      <c r="DN122" t="str">
        <f t="shared" si="46"/>
        <v>Number field</v>
      </c>
      <c r="DO122" t="str">
        <f t="shared" si="46"/>
        <v>Monthly</v>
      </c>
      <c r="DP122" t="str">
        <f t="shared" si="46"/>
        <v>1 Dobson unit</v>
      </c>
      <c r="DQ122">
        <f t="shared" si="46"/>
        <v>0.01</v>
      </c>
      <c r="DR122" s="7">
        <v>0.6</v>
      </c>
      <c r="DS122">
        <f t="shared" si="25"/>
        <v>1</v>
      </c>
      <c r="DT122" t="str">
        <f t="shared" si="39"/>
        <v>Supports Two Tcdrs - Total Column Ozone And Ozone Profiles</v>
      </c>
      <c r="DU122" s="8">
        <f t="shared" si="26"/>
        <v>2.7656746031746033</v>
      </c>
    </row>
    <row r="123" spans="1:125" ht="18" customHeight="1">
      <c r="A123" t="s">
        <v>115</v>
      </c>
      <c r="B123" t="s">
        <v>116</v>
      </c>
      <c r="C123" t="s">
        <v>117</v>
      </c>
      <c r="D123" t="s">
        <v>1063</v>
      </c>
      <c r="E123" t="s">
        <v>119</v>
      </c>
      <c r="H123" t="s">
        <v>120</v>
      </c>
      <c r="K123" t="s">
        <v>120</v>
      </c>
      <c r="L123" t="s">
        <v>120</v>
      </c>
      <c r="N123" t="s">
        <v>1057</v>
      </c>
      <c r="O123" t="s">
        <v>1064</v>
      </c>
      <c r="P123" t="s">
        <v>119</v>
      </c>
      <c r="Q123" t="s">
        <v>119</v>
      </c>
      <c r="R123" t="s">
        <v>119</v>
      </c>
      <c r="S123" t="s">
        <v>119</v>
      </c>
      <c r="T123" t="s">
        <v>119</v>
      </c>
      <c r="U123" t="s">
        <v>119</v>
      </c>
      <c r="V123" t="s">
        <v>119</v>
      </c>
      <c r="W123" t="s">
        <v>119</v>
      </c>
      <c r="X123" t="s">
        <v>119</v>
      </c>
      <c r="Y123" t="s">
        <v>119</v>
      </c>
      <c r="Z123" s="1">
        <v>31079</v>
      </c>
      <c r="AA123" s="1">
        <v>72321</v>
      </c>
      <c r="AC123" t="s">
        <v>123</v>
      </c>
      <c r="AD123" t="s">
        <v>138</v>
      </c>
      <c r="AE123" t="s">
        <v>324</v>
      </c>
      <c r="AF123" t="s">
        <v>715</v>
      </c>
      <c r="AH123" t="s">
        <v>127</v>
      </c>
      <c r="AY123" t="s">
        <v>1065</v>
      </c>
      <c r="AZ123" t="s">
        <v>129</v>
      </c>
      <c r="BA123" t="s">
        <v>991</v>
      </c>
      <c r="BB123" t="s">
        <v>739</v>
      </c>
      <c r="BC123" t="s">
        <v>992</v>
      </c>
      <c r="BD123" t="s">
        <v>993</v>
      </c>
      <c r="BE123" s="13">
        <v>0.01</v>
      </c>
      <c r="BI123" t="s">
        <v>120</v>
      </c>
      <c r="BN123" t="s">
        <v>120</v>
      </c>
      <c r="BO123" t="s">
        <v>120</v>
      </c>
      <c r="BS123" t="s">
        <v>1054</v>
      </c>
      <c r="BT123" t="s">
        <v>120</v>
      </c>
      <c r="BU123" t="s">
        <v>207</v>
      </c>
      <c r="BV123" t="s">
        <v>139</v>
      </c>
      <c r="BW123" t="s">
        <v>1066</v>
      </c>
      <c r="BZ123" t="s">
        <v>355</v>
      </c>
      <c r="CA123">
        <v>1435</v>
      </c>
      <c r="CB123" t="s">
        <v>170</v>
      </c>
      <c r="CC123" t="s">
        <v>1067</v>
      </c>
      <c r="CF123" t="s">
        <v>995</v>
      </c>
      <c r="CG123" t="s">
        <v>996</v>
      </c>
      <c r="CY123">
        <f t="shared" si="40"/>
        <v>112.91666666666667</v>
      </c>
      <c r="CZ123">
        <f t="shared" si="27"/>
        <v>0.75</v>
      </c>
      <c r="DA123">
        <f t="shared" si="28"/>
        <v>0.33333333333333331</v>
      </c>
      <c r="DB123">
        <f t="shared" si="29"/>
        <v>0.8571428571428571</v>
      </c>
      <c r="DC123">
        <f t="shared" si="30"/>
        <v>0.5</v>
      </c>
      <c r="DD123">
        <f t="shared" si="31"/>
        <v>0.5</v>
      </c>
      <c r="DE123">
        <f t="shared" si="32"/>
        <v>1</v>
      </c>
      <c r="DF123">
        <f t="shared" si="33"/>
        <v>1</v>
      </c>
      <c r="DG123">
        <f t="shared" si="34"/>
        <v>0.7142857142857143</v>
      </c>
      <c r="DH123">
        <f t="shared" si="35"/>
        <v>2</v>
      </c>
      <c r="DI123">
        <f t="shared" si="36"/>
        <v>1</v>
      </c>
      <c r="DJ123">
        <f t="shared" si="37"/>
        <v>0</v>
      </c>
      <c r="DK123">
        <f t="shared" si="45"/>
        <v>0.66666666666666663</v>
      </c>
      <c r="DL123" s="3">
        <f t="shared" si="38"/>
        <v>0.7767857142857143</v>
      </c>
      <c r="DM123" t="str">
        <f t="shared" si="46"/>
        <v>5 degrees</v>
      </c>
      <c r="DN123" t="str">
        <f t="shared" si="46"/>
        <v>Number field</v>
      </c>
      <c r="DO123" t="str">
        <f t="shared" si="46"/>
        <v>Monthly</v>
      </c>
      <c r="DP123" t="str">
        <f t="shared" si="46"/>
        <v>1 Dobson unit</v>
      </c>
      <c r="DQ123">
        <f t="shared" si="46"/>
        <v>0.01</v>
      </c>
      <c r="DR123" s="7">
        <v>0.8</v>
      </c>
      <c r="DS123">
        <f t="shared" si="25"/>
        <v>1</v>
      </c>
      <c r="DT123" t="str">
        <f t="shared" si="39"/>
        <v>Supports Two Tcdrs - Total Column Ozone And Ozone Profiles</v>
      </c>
      <c r="DU123" s="8">
        <f t="shared" si="26"/>
        <v>6.3406746031746026</v>
      </c>
    </row>
    <row r="124" spans="1:125" ht="18" customHeight="1">
      <c r="A124" t="s">
        <v>115</v>
      </c>
      <c r="B124" t="s">
        <v>116</v>
      </c>
      <c r="C124" t="s">
        <v>117</v>
      </c>
      <c r="D124" t="s">
        <v>1068</v>
      </c>
      <c r="E124" t="s">
        <v>119</v>
      </c>
      <c r="H124" t="s">
        <v>120</v>
      </c>
      <c r="K124" t="s">
        <v>120</v>
      </c>
      <c r="L124" t="s">
        <v>120</v>
      </c>
      <c r="N124" t="s">
        <v>988</v>
      </c>
      <c r="O124" t="s">
        <v>1069</v>
      </c>
      <c r="P124" t="s">
        <v>119</v>
      </c>
      <c r="Q124" t="s">
        <v>119</v>
      </c>
      <c r="R124" t="s">
        <v>119</v>
      </c>
      <c r="S124" t="s">
        <v>119</v>
      </c>
      <c r="T124" t="s">
        <v>119</v>
      </c>
      <c r="U124" t="s">
        <v>119</v>
      </c>
      <c r="V124" t="s">
        <v>119</v>
      </c>
      <c r="W124" t="s">
        <v>119</v>
      </c>
      <c r="X124" t="s">
        <v>119</v>
      </c>
      <c r="Y124" t="s">
        <v>119</v>
      </c>
      <c r="Z124" s="1">
        <v>32509</v>
      </c>
      <c r="AA124" s="1">
        <v>36951</v>
      </c>
      <c r="AC124" t="s">
        <v>123</v>
      </c>
      <c r="AD124" t="s">
        <v>138</v>
      </c>
      <c r="AE124" t="s">
        <v>574</v>
      </c>
      <c r="AF124" t="s">
        <v>715</v>
      </c>
      <c r="AH124" t="s">
        <v>127</v>
      </c>
      <c r="AY124" t="s">
        <v>1070</v>
      </c>
      <c r="AZ124" t="s">
        <v>129</v>
      </c>
      <c r="BA124" t="s">
        <v>991</v>
      </c>
      <c r="BB124" t="s">
        <v>739</v>
      </c>
      <c r="BC124" t="s">
        <v>992</v>
      </c>
      <c r="BD124" t="s">
        <v>993</v>
      </c>
      <c r="BE124" s="13">
        <v>0.01</v>
      </c>
      <c r="BI124" t="s">
        <v>120</v>
      </c>
      <c r="BN124" t="s">
        <v>120</v>
      </c>
      <c r="BO124" t="s">
        <v>120</v>
      </c>
      <c r="BS124" t="s">
        <v>1054</v>
      </c>
      <c r="BT124" t="s">
        <v>120</v>
      </c>
      <c r="BU124" t="s">
        <v>207</v>
      </c>
      <c r="BV124" t="s">
        <v>139</v>
      </c>
      <c r="BW124" t="s">
        <v>343</v>
      </c>
      <c r="BZ124" t="s">
        <v>261</v>
      </c>
      <c r="CA124">
        <v>1436</v>
      </c>
      <c r="CB124" t="s">
        <v>170</v>
      </c>
      <c r="CC124" t="s">
        <v>1071</v>
      </c>
      <c r="CF124" t="s">
        <v>995</v>
      </c>
      <c r="CG124" t="s">
        <v>996</v>
      </c>
      <c r="CY124">
        <f t="shared" si="40"/>
        <v>12.166666666666666</v>
      </c>
      <c r="CZ124">
        <f t="shared" si="27"/>
        <v>0.75</v>
      </c>
      <c r="DA124">
        <f t="shared" si="28"/>
        <v>0.33333333333333331</v>
      </c>
      <c r="DB124">
        <f t="shared" si="29"/>
        <v>0.8571428571428571</v>
      </c>
      <c r="DC124">
        <f t="shared" si="30"/>
        <v>0.5</v>
      </c>
      <c r="DD124">
        <f t="shared" si="31"/>
        <v>0.5</v>
      </c>
      <c r="DE124">
        <f t="shared" si="32"/>
        <v>1</v>
      </c>
      <c r="DF124">
        <f t="shared" si="33"/>
        <v>1</v>
      </c>
      <c r="DG124">
        <f t="shared" si="34"/>
        <v>0.7142857142857143</v>
      </c>
      <c r="DH124">
        <f t="shared" si="35"/>
        <v>2</v>
      </c>
      <c r="DI124">
        <f t="shared" si="36"/>
        <v>1</v>
      </c>
      <c r="DJ124">
        <f t="shared" si="37"/>
        <v>0</v>
      </c>
      <c r="DK124">
        <f t="shared" si="45"/>
        <v>0.66666666666666663</v>
      </c>
      <c r="DL124" s="3">
        <f t="shared" si="38"/>
        <v>0.7767857142857143</v>
      </c>
      <c r="DM124" t="str">
        <f t="shared" si="46"/>
        <v>5 degrees</v>
      </c>
      <c r="DN124" t="str">
        <f t="shared" si="46"/>
        <v>Number field</v>
      </c>
      <c r="DO124" t="str">
        <f t="shared" si="46"/>
        <v>Monthly</v>
      </c>
      <c r="DP124" t="str">
        <f t="shared" si="46"/>
        <v>1 Dobson unit</v>
      </c>
      <c r="DQ124">
        <f t="shared" si="46"/>
        <v>0.01</v>
      </c>
      <c r="DR124" s="17">
        <v>0.6</v>
      </c>
      <c r="DS124">
        <f t="shared" si="25"/>
        <v>1</v>
      </c>
      <c r="DT124" t="str">
        <f t="shared" si="39"/>
        <v>Total Column Ozone And Ozone Profiles</v>
      </c>
      <c r="DU124" s="8">
        <f t="shared" si="26"/>
        <v>2.7823412698412699</v>
      </c>
    </row>
    <row r="125" spans="1:125" ht="18" customHeight="1">
      <c r="A125" t="s">
        <v>115</v>
      </c>
      <c r="B125" t="s">
        <v>116</v>
      </c>
      <c r="C125" t="s">
        <v>117</v>
      </c>
      <c r="D125" t="s">
        <v>1072</v>
      </c>
      <c r="E125" t="s">
        <v>119</v>
      </c>
      <c r="H125" t="s">
        <v>120</v>
      </c>
      <c r="K125" t="s">
        <v>120</v>
      </c>
      <c r="L125" t="s">
        <v>120</v>
      </c>
      <c r="N125" t="s">
        <v>988</v>
      </c>
      <c r="O125" t="s">
        <v>1073</v>
      </c>
      <c r="P125" t="s">
        <v>119</v>
      </c>
      <c r="Q125" t="s">
        <v>119</v>
      </c>
      <c r="R125" t="s">
        <v>119</v>
      </c>
      <c r="S125" t="s">
        <v>119</v>
      </c>
      <c r="T125" t="s">
        <v>119</v>
      </c>
      <c r="U125" t="s">
        <v>119</v>
      </c>
      <c r="V125" t="s">
        <v>119</v>
      </c>
      <c r="W125" t="s">
        <v>119</v>
      </c>
      <c r="X125" t="s">
        <v>119</v>
      </c>
      <c r="Y125" t="s">
        <v>119</v>
      </c>
      <c r="Z125" s="1">
        <v>34759</v>
      </c>
      <c r="AA125" s="1">
        <v>37135</v>
      </c>
      <c r="AC125" t="s">
        <v>123</v>
      </c>
      <c r="AD125" t="s">
        <v>138</v>
      </c>
      <c r="AE125" t="s">
        <v>577</v>
      </c>
      <c r="AF125" t="s">
        <v>715</v>
      </c>
      <c r="AH125" t="s">
        <v>127</v>
      </c>
      <c r="AY125" t="s">
        <v>1074</v>
      </c>
      <c r="AZ125" t="s">
        <v>129</v>
      </c>
      <c r="BA125" t="s">
        <v>991</v>
      </c>
      <c r="BB125" t="s">
        <v>739</v>
      </c>
      <c r="BC125" t="s">
        <v>992</v>
      </c>
      <c r="BD125" t="s">
        <v>993</v>
      </c>
      <c r="BE125" s="13">
        <v>0.01</v>
      </c>
      <c r="BI125" t="s">
        <v>120</v>
      </c>
      <c r="BN125" t="s">
        <v>120</v>
      </c>
      <c r="BO125" t="s">
        <v>120</v>
      </c>
      <c r="BS125" t="s">
        <v>1054</v>
      </c>
      <c r="BT125" t="s">
        <v>120</v>
      </c>
      <c r="BU125" t="s">
        <v>207</v>
      </c>
      <c r="BV125" t="s">
        <v>139</v>
      </c>
      <c r="BW125" t="s">
        <v>1075</v>
      </c>
      <c r="BZ125" t="s">
        <v>261</v>
      </c>
      <c r="CA125">
        <v>1437</v>
      </c>
      <c r="CB125" t="s">
        <v>170</v>
      </c>
      <c r="CC125" t="s">
        <v>1076</v>
      </c>
      <c r="CF125" t="s">
        <v>995</v>
      </c>
      <c r="CG125" t="s">
        <v>996</v>
      </c>
      <c r="CY125">
        <f t="shared" si="40"/>
        <v>6.5</v>
      </c>
      <c r="CZ125">
        <f t="shared" si="27"/>
        <v>0.75</v>
      </c>
      <c r="DA125">
        <f t="shared" si="28"/>
        <v>0.33333333333333331</v>
      </c>
      <c r="DB125">
        <f t="shared" si="29"/>
        <v>0.8571428571428571</v>
      </c>
      <c r="DC125">
        <f t="shared" si="30"/>
        <v>0.5</v>
      </c>
      <c r="DD125">
        <f t="shared" si="31"/>
        <v>0.5</v>
      </c>
      <c r="DE125">
        <f t="shared" si="32"/>
        <v>1</v>
      </c>
      <c r="DF125">
        <f t="shared" si="33"/>
        <v>1</v>
      </c>
      <c r="DG125">
        <f t="shared" si="34"/>
        <v>0.7142857142857143</v>
      </c>
      <c r="DH125">
        <f t="shared" si="35"/>
        <v>2</v>
      </c>
      <c r="DI125">
        <f t="shared" si="36"/>
        <v>1</v>
      </c>
      <c r="DJ125">
        <f t="shared" si="37"/>
        <v>0</v>
      </c>
      <c r="DK125">
        <f t="shared" si="45"/>
        <v>0.66666666666666663</v>
      </c>
      <c r="DL125" s="3">
        <f t="shared" si="38"/>
        <v>0.7767857142857143</v>
      </c>
      <c r="DM125" t="str">
        <f t="shared" si="46"/>
        <v>5 degrees</v>
      </c>
      <c r="DN125" t="str">
        <f t="shared" si="46"/>
        <v>Number field</v>
      </c>
      <c r="DO125" t="str">
        <f t="shared" si="46"/>
        <v>Monthly</v>
      </c>
      <c r="DP125" t="str">
        <f t="shared" si="46"/>
        <v>1 Dobson unit</v>
      </c>
      <c r="DQ125">
        <f t="shared" si="46"/>
        <v>0.01</v>
      </c>
      <c r="DR125" s="17">
        <v>0.8</v>
      </c>
      <c r="DS125">
        <f t="shared" si="25"/>
        <v>1</v>
      </c>
      <c r="DT125" t="str">
        <f t="shared" si="39"/>
        <v>Total Column Ozone And Ozone Profiles</v>
      </c>
      <c r="DU125" s="8">
        <f t="shared" si="26"/>
        <v>2.793452380952381</v>
      </c>
    </row>
    <row r="126" spans="1:125" ht="18" customHeight="1">
      <c r="A126" t="s">
        <v>115</v>
      </c>
      <c r="B126" t="s">
        <v>116</v>
      </c>
      <c r="C126" t="s">
        <v>117</v>
      </c>
      <c r="D126" t="s">
        <v>1077</v>
      </c>
      <c r="E126" t="s">
        <v>119</v>
      </c>
      <c r="H126" t="s">
        <v>120</v>
      </c>
      <c r="K126" t="s">
        <v>120</v>
      </c>
      <c r="L126" t="s">
        <v>120</v>
      </c>
      <c r="N126" t="s">
        <v>988</v>
      </c>
      <c r="O126" t="s">
        <v>1078</v>
      </c>
      <c r="P126" t="s">
        <v>119</v>
      </c>
      <c r="Q126" t="s">
        <v>119</v>
      </c>
      <c r="R126" t="s">
        <v>119</v>
      </c>
      <c r="S126" t="s">
        <v>119</v>
      </c>
      <c r="T126" t="s">
        <v>119</v>
      </c>
      <c r="U126" t="s">
        <v>119</v>
      </c>
      <c r="V126" t="s">
        <v>119</v>
      </c>
      <c r="W126" t="s">
        <v>119</v>
      </c>
      <c r="X126" t="s">
        <v>119</v>
      </c>
      <c r="Y126" t="s">
        <v>119</v>
      </c>
      <c r="Z126" s="1">
        <v>36800</v>
      </c>
      <c r="AA126" s="1">
        <v>40878</v>
      </c>
      <c r="AC126" t="s">
        <v>123</v>
      </c>
      <c r="AD126" t="s">
        <v>138</v>
      </c>
      <c r="AE126" t="s">
        <v>491</v>
      </c>
      <c r="AF126" t="s">
        <v>715</v>
      </c>
      <c r="AH126" t="s">
        <v>127</v>
      </c>
      <c r="AY126" t="s">
        <v>1079</v>
      </c>
      <c r="AZ126" t="s">
        <v>129</v>
      </c>
      <c r="BA126" t="s">
        <v>991</v>
      </c>
      <c r="BB126" t="s">
        <v>739</v>
      </c>
      <c r="BC126" t="s">
        <v>992</v>
      </c>
      <c r="BD126" t="s">
        <v>993</v>
      </c>
      <c r="BE126" s="13">
        <v>0.01</v>
      </c>
      <c r="BI126" t="s">
        <v>120</v>
      </c>
      <c r="BN126" t="s">
        <v>120</v>
      </c>
      <c r="BO126" t="s">
        <v>120</v>
      </c>
      <c r="BT126" t="s">
        <v>120</v>
      </c>
      <c r="BU126" t="s">
        <v>207</v>
      </c>
      <c r="BV126" t="s">
        <v>139</v>
      </c>
      <c r="BW126" t="s">
        <v>1080</v>
      </c>
      <c r="BZ126" t="s">
        <v>261</v>
      </c>
      <c r="CA126">
        <v>1438</v>
      </c>
      <c r="CB126" t="s">
        <v>170</v>
      </c>
      <c r="CC126" t="s">
        <v>1081</v>
      </c>
      <c r="CF126" t="s">
        <v>995</v>
      </c>
      <c r="CG126" t="s">
        <v>996</v>
      </c>
      <c r="CY126">
        <f t="shared" si="40"/>
        <v>11.166666666666666</v>
      </c>
      <c r="CZ126">
        <f t="shared" si="27"/>
        <v>0.75</v>
      </c>
      <c r="DA126">
        <f t="shared" si="28"/>
        <v>0.33333333333333331</v>
      </c>
      <c r="DB126">
        <f t="shared" si="29"/>
        <v>0.8571428571428571</v>
      </c>
      <c r="DC126">
        <f t="shared" si="30"/>
        <v>0.5</v>
      </c>
      <c r="DD126">
        <f t="shared" si="31"/>
        <v>0.5</v>
      </c>
      <c r="DE126">
        <f t="shared" si="32"/>
        <v>1</v>
      </c>
      <c r="DF126">
        <f t="shared" si="33"/>
        <v>1</v>
      </c>
      <c r="DG126">
        <f t="shared" si="34"/>
        <v>0.5714285714285714</v>
      </c>
      <c r="DH126">
        <f t="shared" si="35"/>
        <v>2</v>
      </c>
      <c r="DI126">
        <f t="shared" si="36"/>
        <v>1</v>
      </c>
      <c r="DJ126">
        <f t="shared" si="37"/>
        <v>0</v>
      </c>
      <c r="DK126">
        <f t="shared" si="45"/>
        <v>0.66666666666666663</v>
      </c>
      <c r="DL126" s="3">
        <f t="shared" si="38"/>
        <v>0.76488095238095222</v>
      </c>
      <c r="DM126" t="str">
        <f t="shared" si="46"/>
        <v>5 degrees</v>
      </c>
      <c r="DN126" t="str">
        <f t="shared" si="46"/>
        <v>Number field</v>
      </c>
      <c r="DO126" t="str">
        <f t="shared" si="46"/>
        <v>Monthly</v>
      </c>
      <c r="DP126" t="str">
        <f t="shared" si="46"/>
        <v>1 Dobson unit</v>
      </c>
      <c r="DQ126">
        <f t="shared" si="46"/>
        <v>0.01</v>
      </c>
      <c r="DR126" s="17">
        <v>0.8</v>
      </c>
      <c r="DS126">
        <f t="shared" si="25"/>
        <v>1</v>
      </c>
      <c r="DT126" t="str">
        <f t="shared" si="39"/>
        <v>Total Column Ozone And Ozone Profiles</v>
      </c>
      <c r="DU126" s="8">
        <f t="shared" ref="DU126:DU189" si="47">SUM(CY126/30,DL126,DR126,DS126)</f>
        <v>2.9371031746031742</v>
      </c>
    </row>
    <row r="127" spans="1:125" ht="18" customHeight="1">
      <c r="A127" t="s">
        <v>115</v>
      </c>
      <c r="B127" t="s">
        <v>311</v>
      </c>
      <c r="C127" t="s">
        <v>312</v>
      </c>
      <c r="D127" t="s">
        <v>1082</v>
      </c>
      <c r="E127" t="s">
        <v>122</v>
      </c>
      <c r="H127" t="s">
        <v>120</v>
      </c>
      <c r="K127" t="s">
        <v>120</v>
      </c>
      <c r="L127" t="s">
        <v>203</v>
      </c>
      <c r="N127" t="s">
        <v>857</v>
      </c>
      <c r="O127" t="s">
        <v>1083</v>
      </c>
      <c r="P127" t="s">
        <v>122</v>
      </c>
      <c r="Q127" t="s">
        <v>122</v>
      </c>
      <c r="R127" t="s">
        <v>122</v>
      </c>
      <c r="S127" t="s">
        <v>122</v>
      </c>
      <c r="T127" t="s">
        <v>122</v>
      </c>
      <c r="U127" t="s">
        <v>122</v>
      </c>
      <c r="V127" t="s">
        <v>122</v>
      </c>
      <c r="W127" t="s">
        <v>122</v>
      </c>
      <c r="X127" t="s">
        <v>122</v>
      </c>
      <c r="Y127" t="s">
        <v>122</v>
      </c>
      <c r="Z127" s="1">
        <v>29768</v>
      </c>
      <c r="AA127" s="1">
        <v>40148</v>
      </c>
      <c r="AC127" t="s">
        <v>1084</v>
      </c>
      <c r="AD127" t="s">
        <v>138</v>
      </c>
      <c r="AE127" t="s">
        <v>322</v>
      </c>
      <c r="AF127" t="s">
        <v>573</v>
      </c>
      <c r="AH127" t="s">
        <v>159</v>
      </c>
      <c r="AI127" t="s">
        <v>323</v>
      </c>
      <c r="AL127" t="s">
        <v>324</v>
      </c>
      <c r="AO127" t="s">
        <v>325</v>
      </c>
      <c r="AR127" t="s">
        <v>574</v>
      </c>
      <c r="AU127" t="s">
        <v>575</v>
      </c>
      <c r="AY127" t="s">
        <v>1085</v>
      </c>
      <c r="AZ127" t="s">
        <v>129</v>
      </c>
      <c r="BA127">
        <v>10</v>
      </c>
      <c r="BB127" t="s">
        <v>1086</v>
      </c>
      <c r="BC127">
        <v>16</v>
      </c>
      <c r="BD127">
        <v>0.03</v>
      </c>
      <c r="BE127" s="13">
        <v>0.05</v>
      </c>
      <c r="BI127" t="s">
        <v>203</v>
      </c>
      <c r="BK127" t="s">
        <v>135</v>
      </c>
      <c r="BL127" t="s">
        <v>535</v>
      </c>
      <c r="BM127" t="s">
        <v>536</v>
      </c>
      <c r="BN127" t="s">
        <v>203</v>
      </c>
      <c r="BO127" t="s">
        <v>203</v>
      </c>
      <c r="BS127" t="s">
        <v>1087</v>
      </c>
      <c r="BT127" t="s">
        <v>206</v>
      </c>
      <c r="BU127" t="s">
        <v>207</v>
      </c>
      <c r="BV127" t="s">
        <v>138</v>
      </c>
      <c r="BW127" t="s">
        <v>538</v>
      </c>
      <c r="BZ127">
        <v>24</v>
      </c>
      <c r="CA127">
        <v>1439</v>
      </c>
      <c r="CB127" s="6">
        <v>41694.863888888889</v>
      </c>
      <c r="CC127" t="s">
        <v>1088</v>
      </c>
      <c r="CF127" t="s">
        <v>1089</v>
      </c>
      <c r="CG127" t="s">
        <v>1090</v>
      </c>
      <c r="CI127" t="s">
        <v>203</v>
      </c>
      <c r="CJ127" t="s">
        <v>542</v>
      </c>
      <c r="CY127">
        <f t="shared" si="40"/>
        <v>28.416666666666668</v>
      </c>
      <c r="CZ127">
        <f t="shared" si="27"/>
        <v>0.75</v>
      </c>
      <c r="DA127">
        <f t="shared" si="28"/>
        <v>0.33333333333333331</v>
      </c>
      <c r="DB127">
        <f t="shared" si="29"/>
        <v>1</v>
      </c>
      <c r="DC127">
        <f t="shared" si="30"/>
        <v>0.5</v>
      </c>
      <c r="DD127">
        <f t="shared" si="31"/>
        <v>0.5</v>
      </c>
      <c r="DE127">
        <f t="shared" si="32"/>
        <v>1</v>
      </c>
      <c r="DF127">
        <f t="shared" si="33"/>
        <v>1</v>
      </c>
      <c r="DG127">
        <f t="shared" si="34"/>
        <v>0.7142857142857143</v>
      </c>
      <c r="DH127">
        <f t="shared" si="35"/>
        <v>1</v>
      </c>
      <c r="DI127">
        <f t="shared" si="36"/>
        <v>1</v>
      </c>
      <c r="DJ127">
        <f t="shared" si="37"/>
        <v>0</v>
      </c>
      <c r="DK127">
        <f t="shared" si="45"/>
        <v>1</v>
      </c>
      <c r="DL127" s="3">
        <f t="shared" si="38"/>
        <v>0.73313492063492058</v>
      </c>
      <c r="DM127">
        <f t="shared" si="46"/>
        <v>10</v>
      </c>
      <c r="DN127" t="str">
        <f t="shared" si="46"/>
        <v>Total column</v>
      </c>
      <c r="DO127">
        <f t="shared" si="46"/>
        <v>16</v>
      </c>
      <c r="DP127">
        <f t="shared" si="46"/>
        <v>0.03</v>
      </c>
      <c r="DQ127">
        <f t="shared" si="46"/>
        <v>0.05</v>
      </c>
      <c r="DR127" s="17">
        <v>0.6</v>
      </c>
      <c r="DS127">
        <f t="shared" si="25"/>
        <v>1</v>
      </c>
      <c r="DT127" t="str">
        <f t="shared" si="39"/>
        <v>Radiation Budget</v>
      </c>
      <c r="DU127" s="8">
        <f t="shared" si="47"/>
        <v>3.280357142857143</v>
      </c>
    </row>
    <row r="128" spans="1:125" ht="18" customHeight="1">
      <c r="A128" t="s">
        <v>115</v>
      </c>
      <c r="B128" t="s">
        <v>1091</v>
      </c>
      <c r="C128" t="s">
        <v>1092</v>
      </c>
      <c r="D128" t="s">
        <v>1093</v>
      </c>
      <c r="E128" t="s">
        <v>119</v>
      </c>
      <c r="H128" t="s">
        <v>120</v>
      </c>
      <c r="K128" t="s">
        <v>120</v>
      </c>
      <c r="L128" t="s">
        <v>120</v>
      </c>
      <c r="N128" t="s">
        <v>1094</v>
      </c>
      <c r="O128" t="s">
        <v>1095</v>
      </c>
      <c r="P128" t="s">
        <v>119</v>
      </c>
      <c r="Q128" t="s">
        <v>119</v>
      </c>
      <c r="R128" t="s">
        <v>119</v>
      </c>
      <c r="S128" t="s">
        <v>119</v>
      </c>
      <c r="T128" t="s">
        <v>119</v>
      </c>
      <c r="U128" t="s">
        <v>119</v>
      </c>
      <c r="V128" t="s">
        <v>119</v>
      </c>
      <c r="W128" t="s">
        <v>119</v>
      </c>
      <c r="X128" t="s">
        <v>119</v>
      </c>
      <c r="Y128" t="s">
        <v>119</v>
      </c>
      <c r="Z128" s="1">
        <v>35674</v>
      </c>
      <c r="AA128" s="1">
        <v>40513</v>
      </c>
      <c r="AB128" s="12">
        <v>40543</v>
      </c>
      <c r="AC128" t="s">
        <v>1084</v>
      </c>
      <c r="AD128" t="s">
        <v>138</v>
      </c>
      <c r="AE128" t="s">
        <v>1096</v>
      </c>
      <c r="AF128" t="s">
        <v>1097</v>
      </c>
      <c r="AH128" t="s">
        <v>127</v>
      </c>
      <c r="AY128" t="s">
        <v>1098</v>
      </c>
      <c r="AZ128" t="s">
        <v>129</v>
      </c>
      <c r="BA128" t="s">
        <v>1099</v>
      </c>
      <c r="BB128" t="s">
        <v>1100</v>
      </c>
      <c r="BC128" t="s">
        <v>1101</v>
      </c>
      <c r="BD128" t="s">
        <v>1102</v>
      </c>
      <c r="BE128" t="s">
        <v>1103</v>
      </c>
      <c r="BI128" t="s">
        <v>120</v>
      </c>
      <c r="BN128" t="s">
        <v>120</v>
      </c>
      <c r="BO128" t="s">
        <v>120</v>
      </c>
      <c r="BS128" t="s">
        <v>1092</v>
      </c>
      <c r="BT128" t="s">
        <v>206</v>
      </c>
      <c r="BU128" t="s">
        <v>207</v>
      </c>
      <c r="BV128" t="s">
        <v>139</v>
      </c>
      <c r="BW128" t="s">
        <v>1104</v>
      </c>
      <c r="BZ128" t="s">
        <v>1105</v>
      </c>
      <c r="CA128">
        <v>1440</v>
      </c>
      <c r="CB128" t="s">
        <v>170</v>
      </c>
      <c r="CC128" t="s">
        <v>1106</v>
      </c>
      <c r="CF128" t="s">
        <v>1089</v>
      </c>
      <c r="CG128" t="s">
        <v>1090</v>
      </c>
      <c r="CY128">
        <f t="shared" si="40"/>
        <v>13.25</v>
      </c>
      <c r="CZ128">
        <f t="shared" si="27"/>
        <v>0.75</v>
      </c>
      <c r="DA128">
        <f t="shared" si="28"/>
        <v>0.33333333333333331</v>
      </c>
      <c r="DB128">
        <f t="shared" si="29"/>
        <v>0.8571428571428571</v>
      </c>
      <c r="DC128">
        <f t="shared" si="30"/>
        <v>0.5</v>
      </c>
      <c r="DD128">
        <f t="shared" si="31"/>
        <v>0.5</v>
      </c>
      <c r="DE128">
        <f t="shared" si="32"/>
        <v>1</v>
      </c>
      <c r="DF128">
        <f t="shared" si="33"/>
        <v>1</v>
      </c>
      <c r="DG128">
        <f t="shared" si="34"/>
        <v>0.8571428571428571</v>
      </c>
      <c r="DH128">
        <f t="shared" si="35"/>
        <v>2</v>
      </c>
      <c r="DI128">
        <f t="shared" si="36"/>
        <v>1</v>
      </c>
      <c r="DJ128">
        <f t="shared" si="37"/>
        <v>0</v>
      </c>
      <c r="DK128">
        <f t="shared" si="45"/>
        <v>0.66666666666666663</v>
      </c>
      <c r="DL128" s="3">
        <f t="shared" si="38"/>
        <v>0.78869047619047616</v>
      </c>
      <c r="DM128" t="str">
        <f t="shared" si="46"/>
        <v>100 km</v>
      </c>
      <c r="DN128" t="str">
        <f t="shared" si="46"/>
        <v>total column</v>
      </c>
      <c r="DO128" t="str">
        <f t="shared" si="46"/>
        <v>monthly mean (i.e., ~30 days)</v>
      </c>
      <c r="DP128" t="str">
        <f t="shared" si="46"/>
        <v>0.03 15% over ocean; 0.05 20% over land</v>
      </c>
      <c r="DQ128" t="str">
        <f t="shared" si="46"/>
        <v>0.02 over the 13 years of mission</v>
      </c>
      <c r="DR128" s="17">
        <v>0.8</v>
      </c>
      <c r="DS128">
        <f t="shared" si="25"/>
        <v>1</v>
      </c>
      <c r="DT128" t="str">
        <f t="shared" si="39"/>
        <v>Aerosol Forcing In Earth's Radiation Budget; Aerosol/cloud/precipitation Interactions</v>
      </c>
      <c r="DU128" s="8">
        <f t="shared" si="47"/>
        <v>3.0303571428571425</v>
      </c>
    </row>
    <row r="129" spans="1:125" ht="18" customHeight="1">
      <c r="A129" t="s">
        <v>115</v>
      </c>
      <c r="B129" t="s">
        <v>188</v>
      </c>
      <c r="C129" t="s">
        <v>189</v>
      </c>
      <c r="D129" t="s">
        <v>1107</v>
      </c>
      <c r="E129" t="s">
        <v>191</v>
      </c>
      <c r="H129" t="s">
        <v>120</v>
      </c>
      <c r="K129" t="s">
        <v>120</v>
      </c>
      <c r="L129" t="s">
        <v>120</v>
      </c>
      <c r="N129" t="s">
        <v>1108</v>
      </c>
      <c r="O129" t="s">
        <v>1109</v>
      </c>
      <c r="P129" t="s">
        <v>191</v>
      </c>
      <c r="Q129" t="s">
        <v>191</v>
      </c>
      <c r="R129" t="s">
        <v>191</v>
      </c>
      <c r="S129" t="s">
        <v>191</v>
      </c>
      <c r="T129" t="s">
        <v>191</v>
      </c>
      <c r="U129" t="s">
        <v>191</v>
      </c>
      <c r="V129" t="s">
        <v>191</v>
      </c>
      <c r="W129" t="s">
        <v>191</v>
      </c>
      <c r="X129" t="s">
        <v>191</v>
      </c>
      <c r="Y129" t="s">
        <v>191</v>
      </c>
      <c r="Z129" s="1">
        <v>38018</v>
      </c>
      <c r="AA129" s="1">
        <v>40544</v>
      </c>
      <c r="AC129" t="s">
        <v>1084</v>
      </c>
      <c r="AD129" t="s">
        <v>138</v>
      </c>
      <c r="AE129" t="s">
        <v>501</v>
      </c>
      <c r="AF129" t="s">
        <v>502</v>
      </c>
      <c r="AH129" t="s">
        <v>159</v>
      </c>
      <c r="AI129" t="s">
        <v>634</v>
      </c>
      <c r="AJ129" t="s">
        <v>502</v>
      </c>
      <c r="AY129" t="s">
        <v>846</v>
      </c>
      <c r="AZ129" t="s">
        <v>390</v>
      </c>
      <c r="BA129" t="s">
        <v>636</v>
      </c>
      <c r="BB129" t="s">
        <v>392</v>
      </c>
      <c r="BC129" t="s">
        <v>494</v>
      </c>
      <c r="BD129">
        <v>0.15</v>
      </c>
      <c r="BE129" t="s">
        <v>392</v>
      </c>
      <c r="BI129" t="s">
        <v>120</v>
      </c>
      <c r="BN129" t="s">
        <v>120</v>
      </c>
      <c r="BO129" t="s">
        <v>120</v>
      </c>
      <c r="BS129" t="s">
        <v>189</v>
      </c>
      <c r="BT129" t="s">
        <v>120</v>
      </c>
      <c r="BU129" t="s">
        <v>207</v>
      </c>
      <c r="BV129" t="s">
        <v>139</v>
      </c>
      <c r="BW129" t="s">
        <v>208</v>
      </c>
      <c r="BZ129" t="s">
        <v>209</v>
      </c>
      <c r="CA129">
        <v>1441</v>
      </c>
      <c r="CB129" t="s">
        <v>170</v>
      </c>
      <c r="CC129" t="s">
        <v>1110</v>
      </c>
      <c r="CF129" t="s">
        <v>1089</v>
      </c>
      <c r="CG129" t="s">
        <v>1090</v>
      </c>
      <c r="CY129">
        <f t="shared" si="40"/>
        <v>6.916666666666667</v>
      </c>
      <c r="CZ129">
        <f t="shared" si="27"/>
        <v>0.75</v>
      </c>
      <c r="DA129">
        <f t="shared" si="28"/>
        <v>0.33333333333333331</v>
      </c>
      <c r="DB129">
        <f t="shared" si="29"/>
        <v>0.8571428571428571</v>
      </c>
      <c r="DC129">
        <f t="shared" si="30"/>
        <v>0.5</v>
      </c>
      <c r="DD129">
        <f t="shared" si="31"/>
        <v>0.5</v>
      </c>
      <c r="DE129">
        <f t="shared" si="32"/>
        <v>1</v>
      </c>
      <c r="DF129">
        <f t="shared" si="33"/>
        <v>1</v>
      </c>
      <c r="DG129">
        <f t="shared" si="34"/>
        <v>0.7142857142857143</v>
      </c>
      <c r="DH129">
        <f t="shared" si="35"/>
        <v>2</v>
      </c>
      <c r="DI129">
        <f t="shared" si="36"/>
        <v>1</v>
      </c>
      <c r="DJ129">
        <f t="shared" si="37"/>
        <v>0</v>
      </c>
      <c r="DK129">
        <f t="shared" si="45"/>
        <v>0.66666666666666663</v>
      </c>
      <c r="DL129" s="3">
        <f t="shared" si="38"/>
        <v>0.7767857142857143</v>
      </c>
      <c r="DM129" t="str">
        <f t="shared" si="46"/>
        <v>0.05 x 0.05 deg</v>
      </c>
      <c r="DN129" t="str">
        <f t="shared" si="46"/>
        <v>n/a</v>
      </c>
      <c r="DO129" t="str">
        <f t="shared" si="46"/>
        <v>daily, monthly</v>
      </c>
      <c r="DP129">
        <f t="shared" si="46"/>
        <v>0.15</v>
      </c>
      <c r="DQ129" t="str">
        <f t="shared" si="46"/>
        <v>n/a</v>
      </c>
      <c r="DR129" s="17">
        <v>0.4</v>
      </c>
      <c r="DS129">
        <f t="shared" si="25"/>
        <v>1</v>
      </c>
      <c r="DT129" t="str">
        <f t="shared" si="39"/>
        <v>Climate Research, Cloud-aerosol Interactions</v>
      </c>
      <c r="DU129" s="8">
        <f t="shared" si="47"/>
        <v>2.4073412698412699</v>
      </c>
    </row>
    <row r="130" spans="1:125" ht="18" customHeight="1">
      <c r="A130" t="s">
        <v>115</v>
      </c>
      <c r="B130" t="s">
        <v>188</v>
      </c>
      <c r="C130" t="s">
        <v>189</v>
      </c>
      <c r="D130" t="s">
        <v>1111</v>
      </c>
      <c r="E130" t="s">
        <v>191</v>
      </c>
      <c r="H130" t="s">
        <v>120</v>
      </c>
      <c r="K130" t="s">
        <v>120</v>
      </c>
      <c r="L130" t="s">
        <v>120</v>
      </c>
      <c r="N130" t="s">
        <v>1108</v>
      </c>
      <c r="O130" t="s">
        <v>1112</v>
      </c>
      <c r="P130" t="s">
        <v>191</v>
      </c>
      <c r="Q130" t="s">
        <v>191</v>
      </c>
      <c r="R130" t="s">
        <v>191</v>
      </c>
      <c r="S130" t="s">
        <v>191</v>
      </c>
      <c r="T130" t="s">
        <v>191</v>
      </c>
      <c r="U130" t="s">
        <v>191</v>
      </c>
      <c r="V130" t="s">
        <v>191</v>
      </c>
      <c r="W130" t="s">
        <v>191</v>
      </c>
      <c r="X130" t="s">
        <v>191</v>
      </c>
      <c r="Y130" t="s">
        <v>191</v>
      </c>
      <c r="Z130" s="1">
        <v>29952</v>
      </c>
      <c r="AA130" s="1">
        <v>41974</v>
      </c>
      <c r="AC130" t="s">
        <v>1084</v>
      </c>
      <c r="AD130" t="s">
        <v>138</v>
      </c>
      <c r="AE130" t="s">
        <v>383</v>
      </c>
      <c r="AF130" t="s">
        <v>382</v>
      </c>
      <c r="AH130" t="s">
        <v>159</v>
      </c>
      <c r="AI130" t="s">
        <v>384</v>
      </c>
      <c r="AJ130" t="s">
        <v>382</v>
      </c>
      <c r="AL130" t="s">
        <v>385</v>
      </c>
      <c r="AM130" t="s">
        <v>382</v>
      </c>
      <c r="AO130" t="s">
        <v>386</v>
      </c>
      <c r="AP130" t="s">
        <v>382</v>
      </c>
      <c r="AR130" t="s">
        <v>680</v>
      </c>
      <c r="AS130" t="s">
        <v>382</v>
      </c>
      <c r="AU130" t="s">
        <v>387</v>
      </c>
      <c r="AV130" t="s">
        <v>382</v>
      </c>
      <c r="AY130" t="s">
        <v>909</v>
      </c>
      <c r="AZ130" t="s">
        <v>390</v>
      </c>
      <c r="BA130" t="s">
        <v>636</v>
      </c>
      <c r="BB130" t="s">
        <v>392</v>
      </c>
      <c r="BC130" t="s">
        <v>200</v>
      </c>
      <c r="BD130">
        <v>0.1</v>
      </c>
      <c r="BE130" t="s">
        <v>1113</v>
      </c>
      <c r="BI130" t="s">
        <v>120</v>
      </c>
      <c r="BN130" t="s">
        <v>120</v>
      </c>
      <c r="BO130" t="s">
        <v>120</v>
      </c>
      <c r="BS130" t="s">
        <v>189</v>
      </c>
      <c r="BT130" t="s">
        <v>120</v>
      </c>
      <c r="BU130" t="s">
        <v>207</v>
      </c>
      <c r="BV130" t="s">
        <v>139</v>
      </c>
      <c r="BW130" t="s">
        <v>208</v>
      </c>
      <c r="CA130">
        <v>1442</v>
      </c>
      <c r="CB130" t="s">
        <v>170</v>
      </c>
      <c r="CC130" t="s">
        <v>1114</v>
      </c>
      <c r="CF130" t="s">
        <v>1089</v>
      </c>
      <c r="CG130" t="s">
        <v>1090</v>
      </c>
      <c r="CY130">
        <f t="shared" si="40"/>
        <v>32.916666666666664</v>
      </c>
      <c r="CZ130">
        <f t="shared" si="27"/>
        <v>0.75</v>
      </c>
      <c r="DA130">
        <f t="shared" si="28"/>
        <v>0.33333333333333331</v>
      </c>
      <c r="DB130">
        <f t="shared" si="29"/>
        <v>0.8571428571428571</v>
      </c>
      <c r="DC130">
        <f t="shared" si="30"/>
        <v>0.5</v>
      </c>
      <c r="DD130">
        <f t="shared" si="31"/>
        <v>0.5</v>
      </c>
      <c r="DE130">
        <f t="shared" si="32"/>
        <v>1</v>
      </c>
      <c r="DF130">
        <f t="shared" si="33"/>
        <v>1</v>
      </c>
      <c r="DG130">
        <f t="shared" si="34"/>
        <v>0.7142857142857143</v>
      </c>
      <c r="DH130">
        <f t="shared" si="35"/>
        <v>0</v>
      </c>
      <c r="DI130">
        <f t="shared" si="36"/>
        <v>1</v>
      </c>
      <c r="DJ130">
        <f t="shared" si="37"/>
        <v>0</v>
      </c>
      <c r="DL130" s="3">
        <f t="shared" si="38"/>
        <v>0.55456349206349198</v>
      </c>
      <c r="DM130" t="str">
        <f>BA130</f>
        <v>0.05 x 0.05 deg</v>
      </c>
      <c r="DN130" t="str">
        <f>BB130</f>
        <v>n/a</v>
      </c>
      <c r="DP130">
        <f>BD130</f>
        <v>0.1</v>
      </c>
      <c r="DQ130" t="str">
        <f>BE130</f>
        <v>&lt; 0.2/decade</v>
      </c>
      <c r="DR130" s="7">
        <v>0.4</v>
      </c>
      <c r="DS130">
        <f t="shared" si="25"/>
        <v>1</v>
      </c>
      <c r="DT130" t="str">
        <f t="shared" si="39"/>
        <v>Climate Research, Cloud-aerosol Interactions</v>
      </c>
      <c r="DU130" s="8">
        <f t="shared" si="47"/>
        <v>3.0517857142857139</v>
      </c>
    </row>
    <row r="131" spans="1:125" ht="18" customHeight="1">
      <c r="A131" t="s">
        <v>367</v>
      </c>
      <c r="B131" t="s">
        <v>1032</v>
      </c>
      <c r="C131" t="s">
        <v>1033</v>
      </c>
      <c r="E131" t="s">
        <v>812</v>
      </c>
      <c r="H131" t="s">
        <v>120</v>
      </c>
      <c r="K131" t="s">
        <v>203</v>
      </c>
      <c r="L131" t="s">
        <v>120</v>
      </c>
      <c r="N131" t="s">
        <v>1115</v>
      </c>
      <c r="O131" t="s">
        <v>1116</v>
      </c>
      <c r="P131" t="s">
        <v>812</v>
      </c>
      <c r="Q131" t="s">
        <v>812</v>
      </c>
      <c r="R131" t="s">
        <v>812</v>
      </c>
      <c r="S131" t="s">
        <v>138</v>
      </c>
      <c r="T131" t="s">
        <v>138</v>
      </c>
      <c r="U131" t="s">
        <v>812</v>
      </c>
      <c r="V131" t="s">
        <v>138</v>
      </c>
      <c r="W131" t="s">
        <v>812</v>
      </c>
      <c r="X131" t="s">
        <v>812</v>
      </c>
      <c r="Y131" t="s">
        <v>812</v>
      </c>
      <c r="Z131" s="1">
        <v>37165</v>
      </c>
      <c r="AA131" s="1"/>
      <c r="AC131" t="s">
        <v>1117</v>
      </c>
      <c r="AD131" t="s">
        <v>138</v>
      </c>
      <c r="AE131" t="s">
        <v>1036</v>
      </c>
      <c r="AF131" t="s">
        <v>1037</v>
      </c>
      <c r="AH131" t="s">
        <v>127</v>
      </c>
      <c r="AY131" t="s">
        <v>1038</v>
      </c>
      <c r="AZ131" t="s">
        <v>129</v>
      </c>
      <c r="BA131" t="s">
        <v>1039</v>
      </c>
      <c r="BB131" t="s">
        <v>1040</v>
      </c>
      <c r="BE131" t="s">
        <v>1118</v>
      </c>
      <c r="BI131" t="s">
        <v>120</v>
      </c>
      <c r="BN131" t="s">
        <v>203</v>
      </c>
      <c r="BO131" t="s">
        <v>203</v>
      </c>
      <c r="BS131" t="s">
        <v>1119</v>
      </c>
      <c r="BT131" t="s">
        <v>206</v>
      </c>
      <c r="BU131" t="s">
        <v>431</v>
      </c>
      <c r="BV131" t="s">
        <v>139</v>
      </c>
      <c r="BW131" s="10" t="s">
        <v>1120</v>
      </c>
      <c r="CA131">
        <v>1443</v>
      </c>
      <c r="CB131" t="s">
        <v>170</v>
      </c>
      <c r="CC131" t="s">
        <v>1121</v>
      </c>
      <c r="CF131" t="s">
        <v>1089</v>
      </c>
      <c r="CG131" t="s">
        <v>1090</v>
      </c>
      <c r="CY131">
        <f t="shared" si="40"/>
        <v>101.75277777777778</v>
      </c>
      <c r="CZ131">
        <f t="shared" si="27"/>
        <v>0.75</v>
      </c>
      <c r="DA131">
        <f t="shared" si="28"/>
        <v>0.33333333333333331</v>
      </c>
      <c r="DB131">
        <f t="shared" si="29"/>
        <v>0.7142857142857143</v>
      </c>
      <c r="DC131">
        <f t="shared" si="30"/>
        <v>0.5</v>
      </c>
      <c r="DD131">
        <f t="shared" si="31"/>
        <v>0.5</v>
      </c>
      <c r="DE131">
        <f t="shared" si="32"/>
        <v>1</v>
      </c>
      <c r="DF131">
        <f t="shared" si="33"/>
        <v>1</v>
      </c>
      <c r="DG131">
        <f t="shared" si="34"/>
        <v>0.8571428571428571</v>
      </c>
      <c r="DH131">
        <f t="shared" si="35"/>
        <v>0</v>
      </c>
      <c r="DI131">
        <f t="shared" si="36"/>
        <v>1</v>
      </c>
      <c r="DJ131">
        <f t="shared" si="37"/>
        <v>0</v>
      </c>
      <c r="DK131">
        <f t="shared" ref="DK131:DK147" si="48">(COUNTIF(U131,"*")+COUNTIF(W131,"*")+COUNTIF(BO131,"y*"))/3</f>
        <v>1</v>
      </c>
      <c r="DL131" s="3">
        <f t="shared" si="38"/>
        <v>0.63789682539682535</v>
      </c>
      <c r="DM131" t="str">
        <f t="shared" ref="DM131:DQ147" si="49">BA131</f>
        <v>local</v>
      </c>
      <c r="DN131" t="str">
        <f t="shared" si="49"/>
        <v>1.5 km</v>
      </c>
      <c r="DO131">
        <f t="shared" si="49"/>
        <v>0</v>
      </c>
      <c r="DP131">
        <f t="shared" si="49"/>
        <v>0</v>
      </c>
      <c r="DQ131" t="str">
        <f t="shared" si="49"/>
        <v>Information available at: http://osirus.usask.ca/?q=node/244</v>
      </c>
      <c r="DR131" s="17">
        <v>0.6</v>
      </c>
      <c r="DS131">
        <f t="shared" si="25"/>
        <v>1</v>
      </c>
      <c r="DT131" t="str">
        <f t="shared" si="39"/>
        <v>Sparc Data Initiative, Esa Climate Change Initiative,</v>
      </c>
      <c r="DU131" s="8">
        <f t="shared" si="47"/>
        <v>5.6296560846560846</v>
      </c>
    </row>
    <row r="132" spans="1:125" ht="18" customHeight="1">
      <c r="A132" t="s">
        <v>115</v>
      </c>
      <c r="E132" t="s">
        <v>179</v>
      </c>
      <c r="H132" t="s">
        <v>120</v>
      </c>
      <c r="K132" t="s">
        <v>120</v>
      </c>
      <c r="L132" t="s">
        <v>120</v>
      </c>
      <c r="O132" t="s">
        <v>1122</v>
      </c>
      <c r="P132" t="s">
        <v>179</v>
      </c>
      <c r="Q132" t="s">
        <v>179</v>
      </c>
      <c r="R132" t="s">
        <v>179</v>
      </c>
      <c r="S132" t="s">
        <v>179</v>
      </c>
      <c r="T132" t="s">
        <v>179</v>
      </c>
      <c r="U132" t="s">
        <v>179</v>
      </c>
      <c r="V132" t="s">
        <v>179</v>
      </c>
      <c r="W132" t="s">
        <v>179</v>
      </c>
      <c r="X132" t="s">
        <v>179</v>
      </c>
      <c r="Y132" t="s">
        <v>179</v>
      </c>
      <c r="Z132" s="9">
        <v>42736</v>
      </c>
      <c r="AA132" s="1">
        <v>44562</v>
      </c>
      <c r="AC132" t="s">
        <v>1117</v>
      </c>
      <c r="AD132" t="s">
        <v>138</v>
      </c>
      <c r="AE132" t="s">
        <v>548</v>
      </c>
      <c r="AF132" t="s">
        <v>549</v>
      </c>
      <c r="AH132" t="s">
        <v>127</v>
      </c>
      <c r="AY132" t="s">
        <v>550</v>
      </c>
      <c r="AZ132" t="s">
        <v>129</v>
      </c>
      <c r="BA132" t="s">
        <v>551</v>
      </c>
      <c r="BB132" t="s">
        <v>274</v>
      </c>
      <c r="BC132" t="s">
        <v>275</v>
      </c>
      <c r="BD132" s="10" t="s">
        <v>1123</v>
      </c>
      <c r="BE132" t="s">
        <v>276</v>
      </c>
      <c r="BI132" t="s">
        <v>120</v>
      </c>
      <c r="BN132" t="s">
        <v>120</v>
      </c>
      <c r="BO132" t="s">
        <v>120</v>
      </c>
      <c r="BT132" t="s">
        <v>206</v>
      </c>
      <c r="BU132" t="s">
        <v>138</v>
      </c>
      <c r="BV132" t="s">
        <v>139</v>
      </c>
      <c r="CA132" s="6">
        <v>37969</v>
      </c>
      <c r="CB132" t="s">
        <v>170</v>
      </c>
      <c r="CC132" t="s">
        <v>1124</v>
      </c>
      <c r="CF132" t="s">
        <v>1125</v>
      </c>
      <c r="CG132" t="s">
        <v>1090</v>
      </c>
      <c r="CY132">
        <f t="shared" si="40"/>
        <v>5</v>
      </c>
      <c r="CZ132">
        <f t="shared" si="27"/>
        <v>0.75</v>
      </c>
      <c r="DA132">
        <f t="shared" si="28"/>
        <v>0.33333333333333331</v>
      </c>
      <c r="DB132">
        <f t="shared" si="29"/>
        <v>0.8571428571428571</v>
      </c>
      <c r="DC132">
        <f t="shared" si="30"/>
        <v>0.5</v>
      </c>
      <c r="DD132">
        <f t="shared" si="31"/>
        <v>0.5</v>
      </c>
      <c r="DE132">
        <f t="shared" si="32"/>
        <v>1</v>
      </c>
      <c r="DF132">
        <f t="shared" si="33"/>
        <v>1</v>
      </c>
      <c r="DG132">
        <f t="shared" si="34"/>
        <v>0.42857142857142855</v>
      </c>
      <c r="DH132">
        <f t="shared" si="35"/>
        <v>0</v>
      </c>
      <c r="DI132">
        <f t="shared" si="36"/>
        <v>1</v>
      </c>
      <c r="DJ132">
        <f t="shared" si="37"/>
        <v>0</v>
      </c>
      <c r="DK132">
        <f t="shared" si="48"/>
        <v>0.66666666666666663</v>
      </c>
      <c r="DL132" s="3">
        <f t="shared" si="38"/>
        <v>0.58630952380952384</v>
      </c>
      <c r="DM132" t="str">
        <f t="shared" si="49"/>
        <v>1km</v>
      </c>
      <c r="DN132" t="str">
        <f t="shared" si="49"/>
        <v>N/A</v>
      </c>
      <c r="DO132" t="str">
        <f t="shared" si="49"/>
        <v>2days</v>
      </c>
      <c r="DP132" t="str">
        <f t="shared" si="49"/>
        <v>Standard accuracy:_x000D_0.1 (scene ta_670,865)_x000D__x000D_Target accuracy:_x000D_0.05 (Scene ta_670865)</v>
      </c>
      <c r="DQ132" t="str">
        <f t="shared" si="49"/>
        <v>TBD</v>
      </c>
      <c r="DR132" s="7">
        <v>1</v>
      </c>
      <c r="DS132">
        <f t="shared" si="25"/>
        <v>0</v>
      </c>
      <c r="DT132">
        <f t="shared" si="39"/>
        <v>0</v>
      </c>
      <c r="DU132" s="8">
        <f t="shared" si="47"/>
        <v>1.7529761904761905</v>
      </c>
    </row>
    <row r="133" spans="1:125" ht="18" customHeight="1">
      <c r="A133" t="s">
        <v>367</v>
      </c>
      <c r="B133" t="s">
        <v>543</v>
      </c>
      <c r="C133" t="s">
        <v>266</v>
      </c>
      <c r="D133" t="s">
        <v>544</v>
      </c>
      <c r="E133" t="s">
        <v>179</v>
      </c>
      <c r="H133" t="s">
        <v>120</v>
      </c>
      <c r="K133" t="s">
        <v>120</v>
      </c>
      <c r="L133" t="s">
        <v>120</v>
      </c>
      <c r="N133" t="s">
        <v>545</v>
      </c>
      <c r="O133" t="s">
        <v>1126</v>
      </c>
      <c r="P133" t="s">
        <v>179</v>
      </c>
      <c r="Q133" t="s">
        <v>179</v>
      </c>
      <c r="R133" t="s">
        <v>179</v>
      </c>
      <c r="S133" t="s">
        <v>179</v>
      </c>
      <c r="T133" t="s">
        <v>179</v>
      </c>
      <c r="U133" t="s">
        <v>179</v>
      </c>
      <c r="V133" t="s">
        <v>179</v>
      </c>
      <c r="W133" t="s">
        <v>179</v>
      </c>
      <c r="X133" t="s">
        <v>179</v>
      </c>
      <c r="Y133" t="s">
        <v>179</v>
      </c>
      <c r="Z133" s="9">
        <v>42736</v>
      </c>
      <c r="AA133" s="1">
        <v>44562</v>
      </c>
      <c r="AC133" t="s">
        <v>1117</v>
      </c>
      <c r="AD133" t="s">
        <v>138</v>
      </c>
      <c r="AE133" t="s">
        <v>548</v>
      </c>
      <c r="AF133" t="s">
        <v>549</v>
      </c>
      <c r="AH133" t="s">
        <v>127</v>
      </c>
      <c r="AY133" t="s">
        <v>550</v>
      </c>
      <c r="AZ133" t="s">
        <v>129</v>
      </c>
      <c r="BA133" t="s">
        <v>551</v>
      </c>
      <c r="BB133" t="s">
        <v>274</v>
      </c>
      <c r="BC133" t="s">
        <v>275</v>
      </c>
      <c r="BD133" s="10" t="s">
        <v>1127</v>
      </c>
      <c r="BE133" t="s">
        <v>276</v>
      </c>
      <c r="BI133" t="s">
        <v>120</v>
      </c>
      <c r="BN133" t="s">
        <v>120</v>
      </c>
      <c r="BO133" t="s">
        <v>120</v>
      </c>
      <c r="BT133" t="s">
        <v>206</v>
      </c>
      <c r="BU133" t="s">
        <v>138</v>
      </c>
      <c r="BV133" t="s">
        <v>139</v>
      </c>
      <c r="CA133">
        <v>1445</v>
      </c>
      <c r="CB133" s="6">
        <v>41694.863888888889</v>
      </c>
      <c r="CC133" t="s">
        <v>1128</v>
      </c>
      <c r="CF133" t="s">
        <v>1129</v>
      </c>
      <c r="CG133" t="s">
        <v>1090</v>
      </c>
      <c r="CY133">
        <f t="shared" si="40"/>
        <v>5</v>
      </c>
      <c r="CZ133">
        <f t="shared" ref="CZ133:CZ196" si="50">(COUNTIF(S133,"*")+COUNTIF(T133,"*")+COUNTIF(AE133,"*")+COUNTIF(BG133,"*"))/4</f>
        <v>0.75</v>
      </c>
      <c r="DA133">
        <f t="shared" ref="DA133:DA196" si="51">(COUNTIF(Q133,"*")+COUNTIF(I133,"*")+COUNTIF(BR133,"y*"))/3</f>
        <v>0.33333333333333331</v>
      </c>
      <c r="DB133">
        <f t="shared" ref="DB133:DB196" si="52">(COUNTIF(U133,"*")+COUNTA(BA133)+COUNTA(BB133)+COUNTA(BC133)+COUNTA(BD133)+COUNTA(BE133)+COUNTIF(BN133,"y*"))/7</f>
        <v>0.8571428571428571</v>
      </c>
      <c r="DC133">
        <f t="shared" ref="DC133:DC196" si="53">(COUNTIF(V133,"*")+COUNTIF(BH133,"*"))/2</f>
        <v>0.5</v>
      </c>
      <c r="DD133">
        <f t="shared" ref="DD133:DD196" si="54">(COUNTIF(V133,"*")+COUNTIF(BF133,"*"))/2</f>
        <v>0.5</v>
      </c>
      <c r="DE133">
        <f t="shared" ref="DE133:DE196" si="55">COUNTIF(AZ133,"*")</f>
        <v>1</v>
      </c>
      <c r="DF133">
        <f t="shared" ref="DF133:DF196" si="56">COUNTIF(W133,"*")</f>
        <v>1</v>
      </c>
      <c r="DG133">
        <f t="shared" ref="DG133:DG196" si="57">(COUNTIF(X133,"*")+COUNTIF(BS133,"*")+COUNTIF(BT133,"*")+COUNTIF(BU133,"*")+COUNTIF(BV133,"*")+COUNTIF(BW133,"*")+COUNTIF(BX133,"*")-COUNTIF(BT133,"no*")-COUNTIF(BU133,"no*")-COUNTIF(BV133,"no*"))/7</f>
        <v>0.42857142857142855</v>
      </c>
      <c r="DH133">
        <f t="shared" ref="DH133:DH196" si="58">COUNTIF(BZ133,"*")+COUNTA(BZ133)</f>
        <v>0</v>
      </c>
      <c r="DI133">
        <f t="shared" ref="DI133:DI196" si="59">COUNTIF(Y133,"*")</f>
        <v>1</v>
      </c>
      <c r="DJ133">
        <f t="shared" ref="DJ133:DJ196" si="60">COUNTIF(BR133,"y*")</f>
        <v>0</v>
      </c>
      <c r="DK133">
        <f t="shared" si="48"/>
        <v>0.66666666666666663</v>
      </c>
      <c r="DL133" s="3">
        <f t="shared" ref="DL133:DL196" si="61">SUM(CZ133:DK133)/12</f>
        <v>0.58630952380952384</v>
      </c>
      <c r="DM133" t="str">
        <f t="shared" si="49"/>
        <v>1km</v>
      </c>
      <c r="DN133" t="str">
        <f t="shared" si="49"/>
        <v>N/A</v>
      </c>
      <c r="DO133" t="str">
        <f t="shared" si="49"/>
        <v>2days</v>
      </c>
      <c r="DP133" t="str">
        <f t="shared" si="49"/>
        <v>Standard accuracy_x000D_0.15(scene ta_380)_x000D__x000D_Target accuracy:_x000D_0.1(scene ta_380)</v>
      </c>
      <c r="DQ133" t="str">
        <f t="shared" si="49"/>
        <v>TBD</v>
      </c>
      <c r="DR133" s="17">
        <v>1</v>
      </c>
      <c r="DS133">
        <f t="shared" ref="DS133:DS196" si="62">COUNTIF(N133,"*")</f>
        <v>1</v>
      </c>
      <c r="DT133" t="str">
        <f t="shared" ref="DT133:DT196" si="63">N133</f>
        <v>Input Modelling</v>
      </c>
      <c r="DU133" s="8">
        <f t="shared" si="47"/>
        <v>2.7529761904761907</v>
      </c>
    </row>
    <row r="134" spans="1:125" ht="18" customHeight="1">
      <c r="A134" t="s">
        <v>367</v>
      </c>
      <c r="B134" t="s">
        <v>543</v>
      </c>
      <c r="C134" t="s">
        <v>266</v>
      </c>
      <c r="D134" t="s">
        <v>544</v>
      </c>
      <c r="E134" t="s">
        <v>179</v>
      </c>
      <c r="H134" t="s">
        <v>120</v>
      </c>
      <c r="K134" t="s">
        <v>120</v>
      </c>
      <c r="L134" t="s">
        <v>120</v>
      </c>
      <c r="N134" t="s">
        <v>545</v>
      </c>
      <c r="O134" t="s">
        <v>1130</v>
      </c>
      <c r="P134" t="s">
        <v>179</v>
      </c>
      <c r="Q134" t="s">
        <v>179</v>
      </c>
      <c r="R134" t="s">
        <v>179</v>
      </c>
      <c r="S134" t="s">
        <v>179</v>
      </c>
      <c r="T134" t="s">
        <v>179</v>
      </c>
      <c r="U134" t="s">
        <v>179</v>
      </c>
      <c r="V134" t="s">
        <v>179</v>
      </c>
      <c r="W134" t="s">
        <v>179</v>
      </c>
      <c r="X134" t="s">
        <v>179</v>
      </c>
      <c r="Y134" t="s">
        <v>179</v>
      </c>
      <c r="Z134" s="9">
        <v>42736</v>
      </c>
      <c r="AA134" s="1">
        <v>44562</v>
      </c>
      <c r="AC134" t="s">
        <v>1117</v>
      </c>
      <c r="AD134" t="s">
        <v>138</v>
      </c>
      <c r="AE134" t="s">
        <v>548</v>
      </c>
      <c r="AF134" t="s">
        <v>549</v>
      </c>
      <c r="AH134" t="s">
        <v>127</v>
      </c>
      <c r="AY134" t="s">
        <v>550</v>
      </c>
      <c r="AZ134" t="s">
        <v>129</v>
      </c>
      <c r="BA134" t="s">
        <v>551</v>
      </c>
      <c r="BB134" t="s">
        <v>274</v>
      </c>
      <c r="BC134" t="s">
        <v>275</v>
      </c>
      <c r="BD134" s="10" t="s">
        <v>1131</v>
      </c>
      <c r="BE134" t="s">
        <v>276</v>
      </c>
      <c r="BI134" t="s">
        <v>120</v>
      </c>
      <c r="BN134" t="s">
        <v>120</v>
      </c>
      <c r="BO134" t="s">
        <v>120</v>
      </c>
      <c r="BT134" t="s">
        <v>206</v>
      </c>
      <c r="BU134" t="s">
        <v>138</v>
      </c>
      <c r="BV134" t="s">
        <v>139</v>
      </c>
      <c r="CA134">
        <v>1446</v>
      </c>
      <c r="CB134" s="6">
        <v>41694.863888888889</v>
      </c>
      <c r="CC134" t="s">
        <v>1132</v>
      </c>
      <c r="CF134" t="s">
        <v>1129</v>
      </c>
      <c r="CG134" t="s">
        <v>1090</v>
      </c>
      <c r="CY134">
        <f t="shared" ref="CY134:CY197" si="64">YEARFRAC(Z134,AA134)</f>
        <v>5</v>
      </c>
      <c r="CZ134">
        <f t="shared" si="50"/>
        <v>0.75</v>
      </c>
      <c r="DA134">
        <f t="shared" si="51"/>
        <v>0.33333333333333331</v>
      </c>
      <c r="DB134">
        <f t="shared" si="52"/>
        <v>0.8571428571428571</v>
      </c>
      <c r="DC134">
        <f t="shared" si="53"/>
        <v>0.5</v>
      </c>
      <c r="DD134">
        <f t="shared" si="54"/>
        <v>0.5</v>
      </c>
      <c r="DE134">
        <f t="shared" si="55"/>
        <v>1</v>
      </c>
      <c r="DF134">
        <f t="shared" si="56"/>
        <v>1</v>
      </c>
      <c r="DG134">
        <f t="shared" si="57"/>
        <v>0.42857142857142855</v>
      </c>
      <c r="DH134">
        <f t="shared" si="58"/>
        <v>0</v>
      </c>
      <c r="DI134">
        <f t="shared" si="59"/>
        <v>1</v>
      </c>
      <c r="DJ134">
        <f t="shared" si="60"/>
        <v>0</v>
      </c>
      <c r="DK134">
        <f t="shared" si="48"/>
        <v>0.66666666666666663</v>
      </c>
      <c r="DL134" s="3">
        <f t="shared" si="61"/>
        <v>0.58630952380952384</v>
      </c>
      <c r="DM134" t="str">
        <f t="shared" si="49"/>
        <v>1km</v>
      </c>
      <c r="DN134" t="str">
        <f t="shared" si="49"/>
        <v>N/A</v>
      </c>
      <c r="DO134" t="str">
        <f t="shared" si="49"/>
        <v>2days</v>
      </c>
      <c r="DP134" t="str">
        <f t="shared" si="49"/>
        <v>Standard accuracy:_x000D_0.15(scene ta_670865)_x000D__x000D_Target accuracy:_x000D_0.1(scene ta_670865)</v>
      </c>
      <c r="DQ134" t="str">
        <f t="shared" si="49"/>
        <v>TBD</v>
      </c>
      <c r="DR134" s="7">
        <v>1</v>
      </c>
      <c r="DS134">
        <f t="shared" si="62"/>
        <v>1</v>
      </c>
      <c r="DT134" t="str">
        <f t="shared" si="63"/>
        <v>Input Modelling</v>
      </c>
      <c r="DU134" s="8">
        <f t="shared" si="47"/>
        <v>2.7529761904761907</v>
      </c>
    </row>
    <row r="135" spans="1:125" ht="18" customHeight="1">
      <c r="A135" t="s">
        <v>115</v>
      </c>
      <c r="B135" t="s">
        <v>1133</v>
      </c>
      <c r="C135" t="s">
        <v>1134</v>
      </c>
      <c r="D135" t="s">
        <v>120</v>
      </c>
      <c r="E135" t="s">
        <v>684</v>
      </c>
      <c r="H135" t="s">
        <v>120</v>
      </c>
      <c r="K135" t="s">
        <v>120</v>
      </c>
      <c r="L135" t="s">
        <v>120</v>
      </c>
      <c r="N135" t="s">
        <v>1135</v>
      </c>
      <c r="O135" t="s">
        <v>1136</v>
      </c>
      <c r="P135" t="s">
        <v>1137</v>
      </c>
      <c r="Q135" t="s">
        <v>684</v>
      </c>
      <c r="R135" t="s">
        <v>1013</v>
      </c>
      <c r="S135" t="s">
        <v>1013</v>
      </c>
      <c r="T135" t="s">
        <v>191</v>
      </c>
      <c r="U135" t="s">
        <v>1013</v>
      </c>
      <c r="V135" t="s">
        <v>1013</v>
      </c>
      <c r="W135" t="s">
        <v>1010</v>
      </c>
      <c r="X135" t="s">
        <v>1137</v>
      </c>
      <c r="Y135" t="s">
        <v>1137</v>
      </c>
      <c r="Z135" s="1">
        <v>34820</v>
      </c>
      <c r="AA135" s="1">
        <v>41000</v>
      </c>
      <c r="AC135" t="s">
        <v>1084</v>
      </c>
      <c r="AD135" t="s">
        <v>138</v>
      </c>
      <c r="AE135" t="s">
        <v>1138</v>
      </c>
      <c r="AF135" t="s">
        <v>1139</v>
      </c>
      <c r="AH135" t="s">
        <v>159</v>
      </c>
      <c r="AI135" t="s">
        <v>743</v>
      </c>
      <c r="AJ135" t="s">
        <v>744</v>
      </c>
      <c r="AY135" t="s">
        <v>1140</v>
      </c>
      <c r="AZ135" t="s">
        <v>129</v>
      </c>
      <c r="BA135" t="s">
        <v>1141</v>
      </c>
      <c r="BB135" t="s">
        <v>392</v>
      </c>
      <c r="BC135" t="s">
        <v>1142</v>
      </c>
      <c r="BD135" t="s">
        <v>1143</v>
      </c>
      <c r="BE135" t="s">
        <v>1144</v>
      </c>
      <c r="BI135" t="s">
        <v>120</v>
      </c>
      <c r="BN135" t="s">
        <v>120</v>
      </c>
      <c r="BO135" t="s">
        <v>120</v>
      </c>
      <c r="BT135" t="s">
        <v>1145</v>
      </c>
      <c r="BU135" t="s">
        <v>138</v>
      </c>
      <c r="BV135" t="s">
        <v>139</v>
      </c>
      <c r="CA135">
        <v>1447</v>
      </c>
      <c r="CB135" s="6">
        <v>41694.863888888889</v>
      </c>
      <c r="CC135" t="s">
        <v>1146</v>
      </c>
      <c r="CF135" t="s">
        <v>1089</v>
      </c>
      <c r="CG135" t="s">
        <v>1090</v>
      </c>
      <c r="CY135">
        <f t="shared" si="64"/>
        <v>16.916666666666668</v>
      </c>
      <c r="CZ135">
        <f t="shared" si="50"/>
        <v>0.75</v>
      </c>
      <c r="DA135">
        <f t="shared" si="51"/>
        <v>0.33333333333333331</v>
      </c>
      <c r="DB135">
        <f t="shared" si="52"/>
        <v>0.8571428571428571</v>
      </c>
      <c r="DC135">
        <f t="shared" si="53"/>
        <v>0.5</v>
      </c>
      <c r="DD135">
        <f t="shared" si="54"/>
        <v>0.5</v>
      </c>
      <c r="DE135">
        <f t="shared" si="55"/>
        <v>1</v>
      </c>
      <c r="DF135">
        <f t="shared" si="56"/>
        <v>1</v>
      </c>
      <c r="DG135">
        <f t="shared" si="57"/>
        <v>0.42857142857142855</v>
      </c>
      <c r="DH135">
        <f t="shared" si="58"/>
        <v>0</v>
      </c>
      <c r="DI135">
        <f t="shared" si="59"/>
        <v>1</v>
      </c>
      <c r="DJ135">
        <f t="shared" si="60"/>
        <v>0</v>
      </c>
      <c r="DK135">
        <f t="shared" si="48"/>
        <v>0.66666666666666663</v>
      </c>
      <c r="DL135" s="3">
        <f t="shared" si="61"/>
        <v>0.58630952380952384</v>
      </c>
      <c r="DM135" t="str">
        <f t="shared" si="49"/>
        <v>10 km</v>
      </c>
      <c r="DN135" t="str">
        <f t="shared" si="49"/>
        <v>n/a</v>
      </c>
      <c r="DO135" t="str">
        <f t="shared" si="49"/>
        <v>daily / 512 km swath</v>
      </c>
      <c r="DP135" t="str">
        <f t="shared" si="49"/>
        <v>rmse 0.08</v>
      </c>
      <c r="DQ135" t="str">
        <f t="shared" si="49"/>
        <v>not yet assessed</v>
      </c>
      <c r="DR135" s="7">
        <v>1</v>
      </c>
      <c r="DS135">
        <f t="shared" si="62"/>
        <v>1</v>
      </c>
      <c r="DT135" t="str">
        <f t="shared" si="63"/>
        <v>Aerosol Monitoring</v>
      </c>
      <c r="DU135" s="8">
        <f t="shared" si="47"/>
        <v>3.1501984126984128</v>
      </c>
    </row>
    <row r="136" spans="1:125" ht="18" customHeight="1">
      <c r="A136" t="s">
        <v>115</v>
      </c>
      <c r="B136" t="s">
        <v>1091</v>
      </c>
      <c r="C136" t="s">
        <v>1092</v>
      </c>
      <c r="D136" t="s">
        <v>1147</v>
      </c>
      <c r="E136" t="s">
        <v>119</v>
      </c>
      <c r="H136" t="s">
        <v>120</v>
      </c>
      <c r="K136" t="s">
        <v>120</v>
      </c>
      <c r="L136" t="s">
        <v>120</v>
      </c>
      <c r="N136" t="s">
        <v>1094</v>
      </c>
      <c r="O136" t="s">
        <v>1148</v>
      </c>
      <c r="P136" t="s">
        <v>119</v>
      </c>
      <c r="Q136" t="s">
        <v>119</v>
      </c>
      <c r="R136" t="s">
        <v>119</v>
      </c>
      <c r="S136" t="s">
        <v>119</v>
      </c>
      <c r="T136" t="s">
        <v>119</v>
      </c>
      <c r="U136" t="s">
        <v>119</v>
      </c>
      <c r="V136" t="s">
        <v>119</v>
      </c>
      <c r="W136" t="s">
        <v>119</v>
      </c>
      <c r="X136" t="s">
        <v>119</v>
      </c>
      <c r="Y136" t="s">
        <v>119</v>
      </c>
      <c r="Z136" s="1">
        <v>35674</v>
      </c>
      <c r="AA136" s="1">
        <v>40513</v>
      </c>
      <c r="AB136" s="12">
        <v>40543</v>
      </c>
      <c r="AC136" t="s">
        <v>1084</v>
      </c>
      <c r="AD136" t="s">
        <v>138</v>
      </c>
      <c r="AE136" t="s">
        <v>1096</v>
      </c>
      <c r="AF136" t="s">
        <v>1097</v>
      </c>
      <c r="AH136" t="s">
        <v>127</v>
      </c>
      <c r="AY136" t="s">
        <v>1149</v>
      </c>
      <c r="AZ136" t="s">
        <v>129</v>
      </c>
      <c r="BA136" t="s">
        <v>1150</v>
      </c>
      <c r="BB136" t="s">
        <v>1100</v>
      </c>
      <c r="BC136" t="s">
        <v>1151</v>
      </c>
      <c r="BD136" t="s">
        <v>1102</v>
      </c>
      <c r="BE136" t="s">
        <v>1103</v>
      </c>
      <c r="BI136" t="s">
        <v>120</v>
      </c>
      <c r="BN136" t="s">
        <v>120</v>
      </c>
      <c r="BO136" t="s">
        <v>120</v>
      </c>
      <c r="BS136" t="s">
        <v>1092</v>
      </c>
      <c r="BT136" t="s">
        <v>206</v>
      </c>
      <c r="BU136" t="s">
        <v>207</v>
      </c>
      <c r="BV136" t="s">
        <v>139</v>
      </c>
      <c r="BW136" t="s">
        <v>1104</v>
      </c>
      <c r="BZ136" t="s">
        <v>1105</v>
      </c>
      <c r="CA136" s="6">
        <v>37973</v>
      </c>
      <c r="CB136" t="s">
        <v>170</v>
      </c>
      <c r="CC136" t="s">
        <v>1152</v>
      </c>
      <c r="CF136" t="s">
        <v>1089</v>
      </c>
      <c r="CG136" t="s">
        <v>1090</v>
      </c>
      <c r="CY136">
        <f t="shared" si="64"/>
        <v>13.25</v>
      </c>
      <c r="CZ136">
        <f t="shared" si="50"/>
        <v>0.75</v>
      </c>
      <c r="DA136">
        <f t="shared" si="51"/>
        <v>0.33333333333333331</v>
      </c>
      <c r="DB136">
        <f t="shared" si="52"/>
        <v>0.8571428571428571</v>
      </c>
      <c r="DC136">
        <f t="shared" si="53"/>
        <v>0.5</v>
      </c>
      <c r="DD136">
        <f t="shared" si="54"/>
        <v>0.5</v>
      </c>
      <c r="DE136">
        <f t="shared" si="55"/>
        <v>1</v>
      </c>
      <c r="DF136">
        <f t="shared" si="56"/>
        <v>1</v>
      </c>
      <c r="DG136">
        <f t="shared" si="57"/>
        <v>0.8571428571428571</v>
      </c>
      <c r="DH136">
        <f t="shared" si="58"/>
        <v>2</v>
      </c>
      <c r="DI136">
        <f t="shared" si="59"/>
        <v>1</v>
      </c>
      <c r="DJ136">
        <f t="shared" si="60"/>
        <v>0</v>
      </c>
      <c r="DK136">
        <f t="shared" si="48"/>
        <v>0.66666666666666663</v>
      </c>
      <c r="DL136" s="3">
        <f t="shared" si="61"/>
        <v>0.78869047619047616</v>
      </c>
      <c r="DM136" t="str">
        <f t="shared" si="49"/>
        <v>12km</v>
      </c>
      <c r="DN136" t="str">
        <f t="shared" si="49"/>
        <v>total column</v>
      </c>
      <c r="DO136" t="str">
        <f t="shared" si="49"/>
        <v>Covering the whole globe in 2 days</v>
      </c>
      <c r="DP136" t="str">
        <f t="shared" si="49"/>
        <v>0.03 15% over ocean; 0.05 20% over land</v>
      </c>
      <c r="DQ136" t="str">
        <f t="shared" si="49"/>
        <v>0.02 over the 13 years of mission</v>
      </c>
      <c r="DR136" s="7">
        <v>1</v>
      </c>
      <c r="DS136">
        <f t="shared" si="62"/>
        <v>1</v>
      </c>
      <c r="DT136" t="str">
        <f t="shared" si="63"/>
        <v>Aerosol Forcing In Earth's Radiation Budget; Aerosol/cloud/precipitation Interactions</v>
      </c>
      <c r="DU136" s="8">
        <f t="shared" si="47"/>
        <v>3.2303571428571427</v>
      </c>
    </row>
    <row r="137" spans="1:125" ht="18" customHeight="1">
      <c r="A137" t="s">
        <v>115</v>
      </c>
      <c r="B137" t="s">
        <v>1091</v>
      </c>
      <c r="C137" t="s">
        <v>1092</v>
      </c>
      <c r="D137" t="s">
        <v>1153</v>
      </c>
      <c r="E137" t="s">
        <v>119</v>
      </c>
      <c r="H137" t="s">
        <v>120</v>
      </c>
      <c r="K137" t="s">
        <v>120</v>
      </c>
      <c r="L137" t="s">
        <v>120</v>
      </c>
      <c r="N137" t="s">
        <v>1094</v>
      </c>
      <c r="O137" t="s">
        <v>1154</v>
      </c>
      <c r="P137" t="s">
        <v>119</v>
      </c>
      <c r="Q137" t="s">
        <v>119</v>
      </c>
      <c r="R137" t="s">
        <v>119</v>
      </c>
      <c r="S137" t="s">
        <v>119</v>
      </c>
      <c r="T137" t="s">
        <v>119</v>
      </c>
      <c r="U137" t="s">
        <v>119</v>
      </c>
      <c r="V137" t="s">
        <v>119</v>
      </c>
      <c r="W137" t="s">
        <v>119</v>
      </c>
      <c r="X137" t="s">
        <v>119</v>
      </c>
      <c r="Y137" t="s">
        <v>119</v>
      </c>
      <c r="Z137" s="1">
        <v>35674</v>
      </c>
      <c r="AA137" s="1">
        <v>40513</v>
      </c>
      <c r="AB137" s="12">
        <v>40543</v>
      </c>
      <c r="AC137" t="s">
        <v>1084</v>
      </c>
      <c r="AD137" t="s">
        <v>138</v>
      </c>
      <c r="AE137" t="s">
        <v>1096</v>
      </c>
      <c r="AF137" t="s">
        <v>1097</v>
      </c>
      <c r="AH137" t="s">
        <v>127</v>
      </c>
      <c r="AY137" t="s">
        <v>1098</v>
      </c>
      <c r="AZ137" t="s">
        <v>129</v>
      </c>
      <c r="BA137" t="s">
        <v>1155</v>
      </c>
      <c r="BB137" t="s">
        <v>1100</v>
      </c>
      <c r="BC137" t="s">
        <v>1151</v>
      </c>
      <c r="BD137" t="s">
        <v>1102</v>
      </c>
      <c r="BE137" t="s">
        <v>1103</v>
      </c>
      <c r="BI137" t="s">
        <v>120</v>
      </c>
      <c r="BN137" t="s">
        <v>120</v>
      </c>
      <c r="BO137" t="s">
        <v>120</v>
      </c>
      <c r="BS137" t="s">
        <v>1092</v>
      </c>
      <c r="BT137" t="s">
        <v>206</v>
      </c>
      <c r="BU137" t="s">
        <v>207</v>
      </c>
      <c r="BV137" t="s">
        <v>139</v>
      </c>
      <c r="BW137" t="s">
        <v>1104</v>
      </c>
      <c r="BZ137" t="s">
        <v>1105</v>
      </c>
      <c r="CA137" s="6">
        <v>37974</v>
      </c>
      <c r="CB137" t="s">
        <v>170</v>
      </c>
      <c r="CC137" t="s">
        <v>1156</v>
      </c>
      <c r="CF137" t="s">
        <v>1089</v>
      </c>
      <c r="CG137" t="s">
        <v>1090</v>
      </c>
      <c r="CY137">
        <f t="shared" si="64"/>
        <v>13.25</v>
      </c>
      <c r="CZ137">
        <f t="shared" si="50"/>
        <v>0.75</v>
      </c>
      <c r="DA137">
        <f t="shared" si="51"/>
        <v>0.33333333333333331</v>
      </c>
      <c r="DB137">
        <f t="shared" si="52"/>
        <v>0.8571428571428571</v>
      </c>
      <c r="DC137">
        <f t="shared" si="53"/>
        <v>0.5</v>
      </c>
      <c r="DD137">
        <f t="shared" si="54"/>
        <v>0.5</v>
      </c>
      <c r="DE137">
        <f t="shared" si="55"/>
        <v>1</v>
      </c>
      <c r="DF137">
        <f t="shared" si="56"/>
        <v>1</v>
      </c>
      <c r="DG137">
        <f t="shared" si="57"/>
        <v>0.8571428571428571</v>
      </c>
      <c r="DH137">
        <f t="shared" si="58"/>
        <v>2</v>
      </c>
      <c r="DI137">
        <f t="shared" si="59"/>
        <v>1</v>
      </c>
      <c r="DJ137">
        <f t="shared" si="60"/>
        <v>0</v>
      </c>
      <c r="DK137">
        <f t="shared" si="48"/>
        <v>0.66666666666666663</v>
      </c>
      <c r="DL137" s="3">
        <f t="shared" si="61"/>
        <v>0.78869047619047616</v>
      </c>
      <c r="DM137" t="str">
        <f t="shared" si="49"/>
        <v>50 km</v>
      </c>
      <c r="DN137" t="str">
        <f t="shared" si="49"/>
        <v>total column</v>
      </c>
      <c r="DO137" t="str">
        <f t="shared" si="49"/>
        <v>Covering the whole globe in 2 days</v>
      </c>
      <c r="DP137" t="str">
        <f t="shared" si="49"/>
        <v>0.03 15% over ocean; 0.05 20% over land</v>
      </c>
      <c r="DQ137" t="str">
        <f t="shared" si="49"/>
        <v>0.02 over the 13 years of mission</v>
      </c>
      <c r="DR137" s="7">
        <v>1</v>
      </c>
      <c r="DS137">
        <f t="shared" si="62"/>
        <v>1</v>
      </c>
      <c r="DT137" t="str">
        <f t="shared" si="63"/>
        <v>Aerosol Forcing In Earth's Radiation Budget; Aerosol/cloud/precipitation Interactions</v>
      </c>
      <c r="DU137" s="8">
        <f t="shared" si="47"/>
        <v>3.2303571428571427</v>
      </c>
    </row>
    <row r="138" spans="1:125" ht="18" customHeight="1">
      <c r="A138" t="s">
        <v>115</v>
      </c>
      <c r="B138" t="s">
        <v>1091</v>
      </c>
      <c r="C138" t="s">
        <v>1092</v>
      </c>
      <c r="D138" t="s">
        <v>1157</v>
      </c>
      <c r="E138" t="s">
        <v>119</v>
      </c>
      <c r="H138" t="s">
        <v>120</v>
      </c>
      <c r="K138" t="s">
        <v>120</v>
      </c>
      <c r="L138" t="s">
        <v>120</v>
      </c>
      <c r="N138" t="s">
        <v>1094</v>
      </c>
      <c r="O138" t="s">
        <v>1158</v>
      </c>
      <c r="P138" t="s">
        <v>119</v>
      </c>
      <c r="Q138" t="s">
        <v>119</v>
      </c>
      <c r="R138" t="s">
        <v>119</v>
      </c>
      <c r="S138" t="s">
        <v>119</v>
      </c>
      <c r="T138" t="s">
        <v>119</v>
      </c>
      <c r="U138" t="s">
        <v>119</v>
      </c>
      <c r="V138" t="s">
        <v>119</v>
      </c>
      <c r="W138" t="s">
        <v>119</v>
      </c>
      <c r="X138" t="s">
        <v>119</v>
      </c>
      <c r="Y138" t="s">
        <v>119</v>
      </c>
      <c r="Z138" s="1">
        <v>35674</v>
      </c>
      <c r="AA138" s="1">
        <v>40513</v>
      </c>
      <c r="AB138" s="12">
        <v>40543</v>
      </c>
      <c r="AC138" t="s">
        <v>1084</v>
      </c>
      <c r="AD138" t="s">
        <v>138</v>
      </c>
      <c r="AE138" t="s">
        <v>1096</v>
      </c>
      <c r="AF138" t="s">
        <v>1097</v>
      </c>
      <c r="AH138" t="s">
        <v>127</v>
      </c>
      <c r="AY138" t="s">
        <v>1098</v>
      </c>
      <c r="AZ138" t="s">
        <v>129</v>
      </c>
      <c r="BA138" t="s">
        <v>1099</v>
      </c>
      <c r="BB138" t="s">
        <v>1100</v>
      </c>
      <c r="BC138" t="s">
        <v>1151</v>
      </c>
      <c r="BD138" t="s">
        <v>1102</v>
      </c>
      <c r="BE138" t="s">
        <v>1103</v>
      </c>
      <c r="BI138" t="s">
        <v>120</v>
      </c>
      <c r="BN138" t="s">
        <v>120</v>
      </c>
      <c r="BO138" t="s">
        <v>120</v>
      </c>
      <c r="BS138" t="s">
        <v>1092</v>
      </c>
      <c r="BT138" t="s">
        <v>206</v>
      </c>
      <c r="BU138" t="s">
        <v>207</v>
      </c>
      <c r="BV138" t="s">
        <v>139</v>
      </c>
      <c r="BW138" t="s">
        <v>1104</v>
      </c>
      <c r="BZ138" t="s">
        <v>1105</v>
      </c>
      <c r="CA138" s="6">
        <v>37975</v>
      </c>
      <c r="CB138" t="s">
        <v>170</v>
      </c>
      <c r="CC138" t="s">
        <v>1159</v>
      </c>
      <c r="CF138" t="s">
        <v>1089</v>
      </c>
      <c r="CG138" t="s">
        <v>1090</v>
      </c>
      <c r="CY138">
        <f t="shared" si="64"/>
        <v>13.25</v>
      </c>
      <c r="CZ138">
        <f t="shared" si="50"/>
        <v>0.75</v>
      </c>
      <c r="DA138">
        <f t="shared" si="51"/>
        <v>0.33333333333333331</v>
      </c>
      <c r="DB138">
        <f t="shared" si="52"/>
        <v>0.8571428571428571</v>
      </c>
      <c r="DC138">
        <f t="shared" si="53"/>
        <v>0.5</v>
      </c>
      <c r="DD138">
        <f t="shared" si="54"/>
        <v>0.5</v>
      </c>
      <c r="DE138">
        <f t="shared" si="55"/>
        <v>1</v>
      </c>
      <c r="DF138">
        <f t="shared" si="56"/>
        <v>1</v>
      </c>
      <c r="DG138">
        <f t="shared" si="57"/>
        <v>0.8571428571428571</v>
      </c>
      <c r="DH138">
        <f t="shared" si="58"/>
        <v>2</v>
      </c>
      <c r="DI138">
        <f t="shared" si="59"/>
        <v>1</v>
      </c>
      <c r="DJ138">
        <f t="shared" si="60"/>
        <v>0</v>
      </c>
      <c r="DK138">
        <f t="shared" si="48"/>
        <v>0.66666666666666663</v>
      </c>
      <c r="DL138" s="3">
        <f t="shared" si="61"/>
        <v>0.78869047619047616</v>
      </c>
      <c r="DM138" t="str">
        <f t="shared" si="49"/>
        <v>100 km</v>
      </c>
      <c r="DN138" t="str">
        <f t="shared" si="49"/>
        <v>total column</v>
      </c>
      <c r="DO138" t="str">
        <f t="shared" si="49"/>
        <v>Covering the whole globe in 2 days</v>
      </c>
      <c r="DP138" t="str">
        <f t="shared" si="49"/>
        <v>0.03 15% over ocean; 0.05 20% over land</v>
      </c>
      <c r="DQ138" t="str">
        <f t="shared" si="49"/>
        <v>0.02 over the 13 years of mission</v>
      </c>
      <c r="DR138" s="7">
        <v>1</v>
      </c>
      <c r="DS138">
        <f t="shared" si="62"/>
        <v>1</v>
      </c>
      <c r="DT138" t="str">
        <f t="shared" si="63"/>
        <v>Aerosol Forcing In Earth's Radiation Budget; Aerosol/cloud/precipitation Interactions</v>
      </c>
      <c r="DU138" s="8">
        <f t="shared" si="47"/>
        <v>3.2303571428571427</v>
      </c>
    </row>
    <row r="139" spans="1:125" ht="18" customHeight="1">
      <c r="A139" t="s">
        <v>115</v>
      </c>
      <c r="B139" t="s">
        <v>1091</v>
      </c>
      <c r="C139" t="s">
        <v>1092</v>
      </c>
      <c r="D139" t="s">
        <v>1160</v>
      </c>
      <c r="E139" t="s">
        <v>119</v>
      </c>
      <c r="H139" t="s">
        <v>120</v>
      </c>
      <c r="K139" t="s">
        <v>120</v>
      </c>
      <c r="L139" t="s">
        <v>120</v>
      </c>
      <c r="N139" t="s">
        <v>1094</v>
      </c>
      <c r="O139" t="s">
        <v>1161</v>
      </c>
      <c r="P139" t="s">
        <v>119</v>
      </c>
      <c r="Q139" t="s">
        <v>119</v>
      </c>
      <c r="R139" t="s">
        <v>119</v>
      </c>
      <c r="S139" t="s">
        <v>119</v>
      </c>
      <c r="T139" t="s">
        <v>119</v>
      </c>
      <c r="U139" t="s">
        <v>119</v>
      </c>
      <c r="V139" t="s">
        <v>119</v>
      </c>
      <c r="W139" t="s">
        <v>119</v>
      </c>
      <c r="X139" t="s">
        <v>119</v>
      </c>
      <c r="Y139" t="s">
        <v>119</v>
      </c>
      <c r="Z139" s="1">
        <v>35674</v>
      </c>
      <c r="AA139" s="1">
        <v>40513</v>
      </c>
      <c r="AB139" s="12">
        <v>40543</v>
      </c>
      <c r="AC139" t="s">
        <v>1084</v>
      </c>
      <c r="AD139" t="s">
        <v>138</v>
      </c>
      <c r="AE139" t="s">
        <v>1096</v>
      </c>
      <c r="AF139" t="s">
        <v>1097</v>
      </c>
      <c r="AH139" t="s">
        <v>127</v>
      </c>
      <c r="AY139" t="s">
        <v>1162</v>
      </c>
      <c r="AZ139" t="s">
        <v>129</v>
      </c>
      <c r="BA139" t="s">
        <v>1155</v>
      </c>
      <c r="BB139" t="s">
        <v>1100</v>
      </c>
      <c r="BC139" t="s">
        <v>1101</v>
      </c>
      <c r="BD139" t="s">
        <v>1102</v>
      </c>
      <c r="BE139" t="s">
        <v>1103</v>
      </c>
      <c r="BI139" t="s">
        <v>120</v>
      </c>
      <c r="BN139" t="s">
        <v>120</v>
      </c>
      <c r="BO139" t="s">
        <v>120</v>
      </c>
      <c r="BS139" t="s">
        <v>1092</v>
      </c>
      <c r="BT139" t="s">
        <v>206</v>
      </c>
      <c r="BU139" t="s">
        <v>207</v>
      </c>
      <c r="BV139" t="s">
        <v>139</v>
      </c>
      <c r="BW139" t="s">
        <v>1104</v>
      </c>
      <c r="BZ139" t="s">
        <v>1105</v>
      </c>
      <c r="CA139">
        <v>1451</v>
      </c>
      <c r="CB139" t="s">
        <v>170</v>
      </c>
      <c r="CC139" t="s">
        <v>1163</v>
      </c>
      <c r="CF139" t="s">
        <v>1089</v>
      </c>
      <c r="CG139" t="s">
        <v>1090</v>
      </c>
      <c r="CY139">
        <f t="shared" si="64"/>
        <v>13.25</v>
      </c>
      <c r="CZ139">
        <f t="shared" si="50"/>
        <v>0.75</v>
      </c>
      <c r="DA139">
        <f t="shared" si="51"/>
        <v>0.33333333333333331</v>
      </c>
      <c r="DB139">
        <f t="shared" si="52"/>
        <v>0.8571428571428571</v>
      </c>
      <c r="DC139">
        <f t="shared" si="53"/>
        <v>0.5</v>
      </c>
      <c r="DD139">
        <f t="shared" si="54"/>
        <v>0.5</v>
      </c>
      <c r="DE139">
        <f t="shared" si="55"/>
        <v>1</v>
      </c>
      <c r="DF139">
        <f t="shared" si="56"/>
        <v>1</v>
      </c>
      <c r="DG139">
        <f t="shared" si="57"/>
        <v>0.8571428571428571</v>
      </c>
      <c r="DH139">
        <f t="shared" si="58"/>
        <v>2</v>
      </c>
      <c r="DI139">
        <f t="shared" si="59"/>
        <v>1</v>
      </c>
      <c r="DJ139">
        <f t="shared" si="60"/>
        <v>0</v>
      </c>
      <c r="DK139">
        <f t="shared" si="48"/>
        <v>0.66666666666666663</v>
      </c>
      <c r="DL139" s="3">
        <f t="shared" si="61"/>
        <v>0.78869047619047616</v>
      </c>
      <c r="DM139" t="str">
        <f t="shared" si="49"/>
        <v>50 km</v>
      </c>
      <c r="DN139" t="str">
        <f t="shared" si="49"/>
        <v>total column</v>
      </c>
      <c r="DO139" t="str">
        <f t="shared" si="49"/>
        <v>monthly mean (i.e., ~30 days)</v>
      </c>
      <c r="DP139" t="str">
        <f t="shared" si="49"/>
        <v>0.03 15% over ocean; 0.05 20% over land</v>
      </c>
      <c r="DQ139" t="str">
        <f t="shared" si="49"/>
        <v>0.02 over the 13 years of mission</v>
      </c>
      <c r="DR139" s="17">
        <v>0.8</v>
      </c>
      <c r="DS139">
        <f t="shared" si="62"/>
        <v>1</v>
      </c>
      <c r="DT139" t="str">
        <f t="shared" si="63"/>
        <v>Aerosol Forcing In Earth's Radiation Budget; Aerosol/cloud/precipitation Interactions</v>
      </c>
      <c r="DU139" s="8">
        <f t="shared" si="47"/>
        <v>3.0303571428571425</v>
      </c>
    </row>
    <row r="140" spans="1:125" ht="18" customHeight="1">
      <c r="A140" t="s">
        <v>367</v>
      </c>
      <c r="B140" t="s">
        <v>1032</v>
      </c>
      <c r="C140" t="s">
        <v>1033</v>
      </c>
      <c r="E140" t="s">
        <v>812</v>
      </c>
      <c r="H140" t="s">
        <v>120</v>
      </c>
      <c r="K140" t="s">
        <v>203</v>
      </c>
      <c r="L140" t="s">
        <v>203</v>
      </c>
      <c r="N140" s="10" t="s">
        <v>1164</v>
      </c>
      <c r="O140" t="s">
        <v>1165</v>
      </c>
      <c r="P140" t="s">
        <v>812</v>
      </c>
      <c r="Q140" t="s">
        <v>812</v>
      </c>
      <c r="R140" t="s">
        <v>812</v>
      </c>
      <c r="S140" t="s">
        <v>138</v>
      </c>
      <c r="T140" t="s">
        <v>138</v>
      </c>
      <c r="U140" t="s">
        <v>812</v>
      </c>
      <c r="V140" t="s">
        <v>138</v>
      </c>
      <c r="W140" t="s">
        <v>812</v>
      </c>
      <c r="X140" t="s">
        <v>812</v>
      </c>
      <c r="Y140" t="s">
        <v>812</v>
      </c>
      <c r="Z140" s="1">
        <v>38047</v>
      </c>
      <c r="AA140" s="1"/>
      <c r="AC140" t="s">
        <v>1166</v>
      </c>
      <c r="AD140" t="s">
        <v>1015</v>
      </c>
      <c r="AE140" t="s">
        <v>1167</v>
      </c>
      <c r="AF140" t="s">
        <v>256</v>
      </c>
      <c r="AH140" t="s">
        <v>127</v>
      </c>
      <c r="AY140" t="s">
        <v>1168</v>
      </c>
      <c r="AZ140" t="s">
        <v>138</v>
      </c>
      <c r="BA140" t="s">
        <v>1039</v>
      </c>
      <c r="BB140" t="s">
        <v>1169</v>
      </c>
      <c r="BC140" t="s">
        <v>1170</v>
      </c>
      <c r="BI140" t="s">
        <v>120</v>
      </c>
      <c r="BL140" t="s">
        <v>256</v>
      </c>
      <c r="BN140" t="s">
        <v>120</v>
      </c>
      <c r="BO140" t="s">
        <v>120</v>
      </c>
      <c r="BS140" t="s">
        <v>1171</v>
      </c>
      <c r="BT140" t="s">
        <v>120</v>
      </c>
      <c r="BU140" t="s">
        <v>431</v>
      </c>
      <c r="BV140" t="s">
        <v>139</v>
      </c>
      <c r="BW140" t="s">
        <v>1172</v>
      </c>
      <c r="CA140">
        <v>1452</v>
      </c>
      <c r="CB140" s="6">
        <v>41694.863888888889</v>
      </c>
      <c r="CC140" t="s">
        <v>1173</v>
      </c>
      <c r="CF140" t="s">
        <v>1174</v>
      </c>
      <c r="CG140" t="s">
        <v>1175</v>
      </c>
      <c r="CY140">
        <f t="shared" si="64"/>
        <v>104.16944444444445</v>
      </c>
      <c r="CZ140">
        <f t="shared" si="50"/>
        <v>0.75</v>
      </c>
      <c r="DA140">
        <f t="shared" si="51"/>
        <v>0.33333333333333331</v>
      </c>
      <c r="DB140">
        <f t="shared" si="52"/>
        <v>0.5714285714285714</v>
      </c>
      <c r="DC140">
        <f t="shared" si="53"/>
        <v>0.5</v>
      </c>
      <c r="DD140">
        <f t="shared" si="54"/>
        <v>0.5</v>
      </c>
      <c r="DE140">
        <f t="shared" si="55"/>
        <v>1</v>
      </c>
      <c r="DF140">
        <f t="shared" si="56"/>
        <v>1</v>
      </c>
      <c r="DG140">
        <f t="shared" si="57"/>
        <v>0.7142857142857143</v>
      </c>
      <c r="DH140">
        <f t="shared" si="58"/>
        <v>0</v>
      </c>
      <c r="DI140">
        <f t="shared" si="59"/>
        <v>1</v>
      </c>
      <c r="DJ140">
        <f t="shared" si="60"/>
        <v>0</v>
      </c>
      <c r="DK140">
        <f t="shared" si="48"/>
        <v>0.66666666666666663</v>
      </c>
      <c r="DL140" s="3">
        <f t="shared" si="61"/>
        <v>0.58630952380952384</v>
      </c>
      <c r="DM140" t="str">
        <f t="shared" si="49"/>
        <v>local</v>
      </c>
      <c r="DN140" t="str">
        <f t="shared" si="49"/>
        <v>3-4 km</v>
      </c>
      <c r="DO140" t="str">
        <f t="shared" si="49"/>
        <v>occultation measurements (sunset/sunrize conditions)</v>
      </c>
      <c r="DP140">
        <f t="shared" si="49"/>
        <v>0</v>
      </c>
      <c r="DQ140">
        <f t="shared" si="49"/>
        <v>0</v>
      </c>
      <c r="DR140" s="17">
        <v>1</v>
      </c>
      <c r="DS140">
        <f t="shared" si="62"/>
        <v>1</v>
      </c>
      <c r="DT140" t="str">
        <f t="shared" si="63"/>
        <v>1- Sparc Data Initiative (intercomparison Of Satellite Climatologies) Contributing Data From Ace-fts For ~20 Species. _x000D_2- Esa Sparc Initiative (spin) Ace-fts Climatologies From Sparc Data Initiative Have Been Contributed To This Effort To Develop Long-ter</v>
      </c>
      <c r="DU140" s="8">
        <f t="shared" si="47"/>
        <v>6.0586243386243392</v>
      </c>
    </row>
    <row r="141" spans="1:125" ht="18" customHeight="1">
      <c r="A141" t="s">
        <v>115</v>
      </c>
      <c r="B141" t="s">
        <v>468</v>
      </c>
      <c r="C141" t="s">
        <v>469</v>
      </c>
      <c r="D141" t="s">
        <v>1176</v>
      </c>
      <c r="E141" t="s">
        <v>471</v>
      </c>
      <c r="H141" t="s">
        <v>120</v>
      </c>
      <c r="K141" t="s">
        <v>120</v>
      </c>
      <c r="L141" t="s">
        <v>120</v>
      </c>
      <c r="N141" t="s">
        <v>472</v>
      </c>
      <c r="O141" t="s">
        <v>1177</v>
      </c>
      <c r="P141" t="s">
        <v>471</v>
      </c>
      <c r="Q141" t="s">
        <v>471</v>
      </c>
      <c r="R141" t="s">
        <v>471</v>
      </c>
      <c r="S141" t="s">
        <v>471</v>
      </c>
      <c r="T141" t="s">
        <v>471</v>
      </c>
      <c r="U141" t="s">
        <v>138</v>
      </c>
      <c r="V141" t="s">
        <v>138</v>
      </c>
      <c r="W141" t="s">
        <v>471</v>
      </c>
      <c r="X141" t="s">
        <v>471</v>
      </c>
      <c r="Y141" t="s">
        <v>471</v>
      </c>
      <c r="Z141" s="1">
        <v>28856</v>
      </c>
      <c r="AA141" s="1">
        <v>40057</v>
      </c>
      <c r="AC141" t="s">
        <v>123</v>
      </c>
      <c r="AD141" t="s">
        <v>124</v>
      </c>
      <c r="AE141" t="s">
        <v>1178</v>
      </c>
      <c r="AF141" t="s">
        <v>1179</v>
      </c>
      <c r="AH141" t="s">
        <v>159</v>
      </c>
      <c r="AI141" t="s">
        <v>474</v>
      </c>
      <c r="AJ141" t="s">
        <v>475</v>
      </c>
      <c r="AL141" t="s">
        <v>1180</v>
      </c>
      <c r="AM141" t="s">
        <v>1181</v>
      </c>
      <c r="AO141" t="s">
        <v>477</v>
      </c>
      <c r="AP141" t="s">
        <v>478</v>
      </c>
      <c r="AY141" t="s">
        <v>1182</v>
      </c>
      <c r="AZ141" t="s">
        <v>403</v>
      </c>
      <c r="BA141" t="s">
        <v>1183</v>
      </c>
      <c r="BB141" t="s">
        <v>274</v>
      </c>
      <c r="BC141" t="s">
        <v>1184</v>
      </c>
      <c r="BD141" t="s">
        <v>274</v>
      </c>
      <c r="BE141" t="s">
        <v>274</v>
      </c>
      <c r="BI141" t="s">
        <v>120</v>
      </c>
      <c r="BN141" t="s">
        <v>120</v>
      </c>
      <c r="BO141" t="s">
        <v>120</v>
      </c>
      <c r="BT141" t="s">
        <v>120</v>
      </c>
      <c r="BU141" t="s">
        <v>138</v>
      </c>
      <c r="BV141" t="s">
        <v>138</v>
      </c>
      <c r="CA141">
        <v>1453</v>
      </c>
      <c r="CB141" s="6">
        <v>41694.863888888889</v>
      </c>
      <c r="CC141" t="s">
        <v>1185</v>
      </c>
      <c r="CF141" t="s">
        <v>1186</v>
      </c>
      <c r="CG141" t="s">
        <v>1186</v>
      </c>
      <c r="CY141">
        <f t="shared" si="64"/>
        <v>30.666666666666668</v>
      </c>
      <c r="CZ141">
        <f t="shared" si="50"/>
        <v>0.75</v>
      </c>
      <c r="DA141">
        <f t="shared" si="51"/>
        <v>0.33333333333333331</v>
      </c>
      <c r="DB141">
        <f t="shared" si="52"/>
        <v>0.8571428571428571</v>
      </c>
      <c r="DC141">
        <f t="shared" si="53"/>
        <v>0.5</v>
      </c>
      <c r="DD141">
        <f t="shared" si="54"/>
        <v>0.5</v>
      </c>
      <c r="DE141">
        <f t="shared" si="55"/>
        <v>1</v>
      </c>
      <c r="DF141">
        <f t="shared" si="56"/>
        <v>1</v>
      </c>
      <c r="DG141">
        <f t="shared" si="57"/>
        <v>0.14285714285714285</v>
      </c>
      <c r="DH141">
        <f t="shared" si="58"/>
        <v>0</v>
      </c>
      <c r="DI141">
        <f t="shared" si="59"/>
        <v>1</v>
      </c>
      <c r="DJ141">
        <f t="shared" si="60"/>
        <v>0</v>
      </c>
      <c r="DK141">
        <f t="shared" si="48"/>
        <v>0.66666666666666663</v>
      </c>
      <c r="DL141" s="3">
        <f t="shared" si="61"/>
        <v>0.5625</v>
      </c>
      <c r="DM141" t="str">
        <f t="shared" si="49"/>
        <v>0.5degree</v>
      </c>
      <c r="DN141" t="str">
        <f t="shared" si="49"/>
        <v>N/A</v>
      </c>
      <c r="DO141" t="str">
        <f t="shared" si="49"/>
        <v>6hourly</v>
      </c>
      <c r="DP141" t="str">
        <f t="shared" si="49"/>
        <v>N/A</v>
      </c>
      <c r="DQ141" t="str">
        <f t="shared" si="49"/>
        <v>N/A</v>
      </c>
      <c r="DR141" s="17">
        <v>1</v>
      </c>
      <c r="DS141">
        <f t="shared" si="62"/>
        <v>1</v>
      </c>
      <c r="DT141" t="str">
        <f t="shared" si="63"/>
        <v>Jra55</v>
      </c>
      <c r="DU141" s="8">
        <f t="shared" si="47"/>
        <v>3.5847222222222221</v>
      </c>
    </row>
    <row r="142" spans="1:125" ht="18" customHeight="1">
      <c r="A142" t="s">
        <v>115</v>
      </c>
      <c r="B142" t="s">
        <v>396</v>
      </c>
      <c r="C142" t="s">
        <v>397</v>
      </c>
      <c r="D142" t="s">
        <v>1187</v>
      </c>
      <c r="E142" t="s">
        <v>191</v>
      </c>
      <c r="H142" t="s">
        <v>120</v>
      </c>
      <c r="K142" t="s">
        <v>120</v>
      </c>
      <c r="L142" t="s">
        <v>120</v>
      </c>
      <c r="N142" t="s">
        <v>1188</v>
      </c>
      <c r="O142" t="s">
        <v>1189</v>
      </c>
      <c r="P142" t="s">
        <v>191</v>
      </c>
      <c r="Q142" t="s">
        <v>191</v>
      </c>
      <c r="R142" t="s">
        <v>191</v>
      </c>
      <c r="S142" t="s">
        <v>191</v>
      </c>
      <c r="T142" t="s">
        <v>191</v>
      </c>
      <c r="U142" t="s">
        <v>191</v>
      </c>
      <c r="V142" t="s">
        <v>191</v>
      </c>
      <c r="W142" t="s">
        <v>191</v>
      </c>
      <c r="X142" t="s">
        <v>191</v>
      </c>
      <c r="Y142" t="s">
        <v>191</v>
      </c>
      <c r="Z142" s="1">
        <v>30072</v>
      </c>
      <c r="AA142" s="1">
        <v>36495</v>
      </c>
      <c r="AC142" t="s">
        <v>123</v>
      </c>
      <c r="AD142" t="s">
        <v>124</v>
      </c>
      <c r="AH142" t="s">
        <v>127</v>
      </c>
      <c r="AZ142" t="s">
        <v>403</v>
      </c>
      <c r="BA142" t="s">
        <v>1190</v>
      </c>
      <c r="BB142" t="s">
        <v>274</v>
      </c>
      <c r="BC142" t="s">
        <v>1191</v>
      </c>
      <c r="BD142" t="s">
        <v>274</v>
      </c>
      <c r="BE142" t="s">
        <v>1192</v>
      </c>
      <c r="BI142" t="s">
        <v>120</v>
      </c>
      <c r="BN142" t="s">
        <v>120</v>
      </c>
      <c r="BO142" t="s">
        <v>120</v>
      </c>
      <c r="BS142" t="s">
        <v>407</v>
      </c>
      <c r="BT142" t="s">
        <v>120</v>
      </c>
      <c r="BU142" t="s">
        <v>138</v>
      </c>
      <c r="BV142" t="s">
        <v>139</v>
      </c>
      <c r="BW142" t="s">
        <v>408</v>
      </c>
      <c r="BZ142" t="s">
        <v>274</v>
      </c>
      <c r="CA142" s="6">
        <v>37979</v>
      </c>
      <c r="CB142" t="s">
        <v>170</v>
      </c>
      <c r="CC142" t="s">
        <v>1193</v>
      </c>
      <c r="CF142" t="s">
        <v>1186</v>
      </c>
      <c r="CG142" t="s">
        <v>1186</v>
      </c>
      <c r="CY142">
        <f t="shared" si="64"/>
        <v>17.583333333333332</v>
      </c>
      <c r="CZ142">
        <f t="shared" si="50"/>
        <v>0.5</v>
      </c>
      <c r="DA142">
        <f t="shared" si="51"/>
        <v>0.33333333333333331</v>
      </c>
      <c r="DB142">
        <f t="shared" si="52"/>
        <v>0.8571428571428571</v>
      </c>
      <c r="DC142">
        <f t="shared" si="53"/>
        <v>0.5</v>
      </c>
      <c r="DD142">
        <f t="shared" si="54"/>
        <v>0.5</v>
      </c>
      <c r="DE142">
        <f t="shared" si="55"/>
        <v>1</v>
      </c>
      <c r="DF142">
        <f t="shared" si="56"/>
        <v>1</v>
      </c>
      <c r="DG142">
        <f t="shared" si="57"/>
        <v>0.5714285714285714</v>
      </c>
      <c r="DH142">
        <f t="shared" si="58"/>
        <v>2</v>
      </c>
      <c r="DI142">
        <f t="shared" si="59"/>
        <v>1</v>
      </c>
      <c r="DJ142">
        <f t="shared" si="60"/>
        <v>0</v>
      </c>
      <c r="DK142">
        <f t="shared" si="48"/>
        <v>0.66666666666666663</v>
      </c>
      <c r="DL142" s="3">
        <f t="shared" si="61"/>
        <v>0.74404761904761896</v>
      </c>
      <c r="DM142" t="str">
        <f t="shared" si="49"/>
        <v>0.5 deg</v>
      </c>
      <c r="DN142" t="str">
        <f t="shared" si="49"/>
        <v>N/A</v>
      </c>
      <c r="DO142" t="str">
        <f t="shared" si="49"/>
        <v>6 hourly at synoptic times</v>
      </c>
      <c r="DP142" t="str">
        <f t="shared" si="49"/>
        <v>N/A</v>
      </c>
      <c r="DQ142" t="str">
        <f t="shared" si="49"/>
        <v>never studied</v>
      </c>
      <c r="DR142" s="17">
        <v>1</v>
      </c>
      <c r="DS142">
        <f t="shared" si="62"/>
        <v>1</v>
      </c>
      <c r="DT142" t="str">
        <f t="shared" si="63"/>
        <v>Nwp Model Based Reanalysis</v>
      </c>
      <c r="DU142" s="8">
        <f t="shared" si="47"/>
        <v>3.3301587301587299</v>
      </c>
    </row>
    <row r="143" spans="1:125" ht="18" customHeight="1">
      <c r="A143" t="s">
        <v>115</v>
      </c>
      <c r="B143" t="s">
        <v>396</v>
      </c>
      <c r="C143" t="s">
        <v>397</v>
      </c>
      <c r="D143" t="s">
        <v>1194</v>
      </c>
      <c r="E143" t="s">
        <v>191</v>
      </c>
      <c r="H143" t="s">
        <v>120</v>
      </c>
      <c r="K143" t="s">
        <v>120</v>
      </c>
      <c r="L143" t="s">
        <v>120</v>
      </c>
      <c r="N143" t="s">
        <v>1188</v>
      </c>
      <c r="O143" t="s">
        <v>1195</v>
      </c>
      <c r="P143" t="s">
        <v>191</v>
      </c>
      <c r="Q143" t="s">
        <v>191</v>
      </c>
      <c r="R143" t="s">
        <v>191</v>
      </c>
      <c r="S143" t="s">
        <v>191</v>
      </c>
      <c r="T143" t="s">
        <v>191</v>
      </c>
      <c r="U143" t="s">
        <v>191</v>
      </c>
      <c r="V143" t="s">
        <v>191</v>
      </c>
      <c r="W143" t="s">
        <v>191</v>
      </c>
      <c r="X143" t="s">
        <v>191</v>
      </c>
      <c r="Y143" t="s">
        <v>191</v>
      </c>
      <c r="Z143" s="1">
        <v>35947</v>
      </c>
      <c r="AA143" s="1">
        <v>36892</v>
      </c>
      <c r="AC143" t="s">
        <v>123</v>
      </c>
      <c r="AD143" t="s">
        <v>124</v>
      </c>
      <c r="AE143" t="s">
        <v>386</v>
      </c>
      <c r="AF143" t="s">
        <v>382</v>
      </c>
      <c r="AH143" t="s">
        <v>127</v>
      </c>
      <c r="AY143" t="s">
        <v>507</v>
      </c>
      <c r="AZ143" t="s">
        <v>403</v>
      </c>
      <c r="BA143" t="s">
        <v>1190</v>
      </c>
      <c r="BB143" t="s">
        <v>274</v>
      </c>
      <c r="BC143" t="s">
        <v>1191</v>
      </c>
      <c r="BD143" t="s">
        <v>406</v>
      </c>
      <c r="BE143" t="s">
        <v>406</v>
      </c>
      <c r="BI143" t="s">
        <v>120</v>
      </c>
      <c r="BN143" t="s">
        <v>120</v>
      </c>
      <c r="BO143" t="s">
        <v>120</v>
      </c>
      <c r="BS143" t="s">
        <v>407</v>
      </c>
      <c r="BT143" t="s">
        <v>120</v>
      </c>
      <c r="BU143" t="s">
        <v>138</v>
      </c>
      <c r="BV143" t="s">
        <v>139</v>
      </c>
      <c r="BW143" t="s">
        <v>408</v>
      </c>
      <c r="BZ143" t="s">
        <v>274</v>
      </c>
      <c r="CA143">
        <v>1455</v>
      </c>
      <c r="CB143" t="s">
        <v>170</v>
      </c>
      <c r="CC143" t="s">
        <v>1196</v>
      </c>
      <c r="CF143" t="s">
        <v>1186</v>
      </c>
      <c r="CG143" t="s">
        <v>1186</v>
      </c>
      <c r="CY143">
        <f t="shared" si="64"/>
        <v>2.5833333333333335</v>
      </c>
      <c r="CZ143">
        <f t="shared" si="50"/>
        <v>0.75</v>
      </c>
      <c r="DA143">
        <f t="shared" si="51"/>
        <v>0.33333333333333331</v>
      </c>
      <c r="DB143">
        <f t="shared" si="52"/>
        <v>0.8571428571428571</v>
      </c>
      <c r="DC143">
        <f t="shared" si="53"/>
        <v>0.5</v>
      </c>
      <c r="DD143">
        <f t="shared" si="54"/>
        <v>0.5</v>
      </c>
      <c r="DE143">
        <f t="shared" si="55"/>
        <v>1</v>
      </c>
      <c r="DF143">
        <f t="shared" si="56"/>
        <v>1</v>
      </c>
      <c r="DG143">
        <f t="shared" si="57"/>
        <v>0.5714285714285714</v>
      </c>
      <c r="DH143">
        <f t="shared" si="58"/>
        <v>2</v>
      </c>
      <c r="DI143">
        <f t="shared" si="59"/>
        <v>1</v>
      </c>
      <c r="DJ143">
        <f t="shared" si="60"/>
        <v>0</v>
      </c>
      <c r="DK143">
        <f t="shared" si="48"/>
        <v>0.66666666666666663</v>
      </c>
      <c r="DL143" s="3">
        <f t="shared" si="61"/>
        <v>0.76488095238095222</v>
      </c>
      <c r="DM143" t="str">
        <f t="shared" si="49"/>
        <v>0.5 deg</v>
      </c>
      <c r="DN143" t="str">
        <f t="shared" si="49"/>
        <v>N/A</v>
      </c>
      <c r="DO143" t="str">
        <f t="shared" si="49"/>
        <v>6 hourly at synoptic times</v>
      </c>
      <c r="DP143" t="str">
        <f t="shared" si="49"/>
        <v>unknown</v>
      </c>
      <c r="DQ143" t="str">
        <f t="shared" si="49"/>
        <v>unknown</v>
      </c>
      <c r="DR143" s="7">
        <v>1</v>
      </c>
      <c r="DS143">
        <f t="shared" si="62"/>
        <v>1</v>
      </c>
      <c r="DT143" t="str">
        <f t="shared" si="63"/>
        <v>Nwp Model Based Reanalysis</v>
      </c>
      <c r="DU143" s="8">
        <f t="shared" si="47"/>
        <v>2.8509920634920634</v>
      </c>
    </row>
    <row r="144" spans="1:125" ht="18" customHeight="1">
      <c r="A144" t="s">
        <v>115</v>
      </c>
      <c r="B144" t="s">
        <v>311</v>
      </c>
      <c r="C144" t="s">
        <v>312</v>
      </c>
      <c r="D144" t="s">
        <v>1197</v>
      </c>
      <c r="E144" t="s">
        <v>122</v>
      </c>
      <c r="H144" t="s">
        <v>120</v>
      </c>
      <c r="K144" t="s">
        <v>120</v>
      </c>
      <c r="L144" t="s">
        <v>203</v>
      </c>
      <c r="N144" t="s">
        <v>1198</v>
      </c>
      <c r="O144" t="s">
        <v>1199</v>
      </c>
      <c r="P144" t="s">
        <v>122</v>
      </c>
      <c r="Q144" t="s">
        <v>122</v>
      </c>
      <c r="R144" t="s">
        <v>122</v>
      </c>
      <c r="S144" t="s">
        <v>122</v>
      </c>
      <c r="T144" t="s">
        <v>122</v>
      </c>
      <c r="U144" t="s">
        <v>122</v>
      </c>
      <c r="V144" t="s">
        <v>122</v>
      </c>
      <c r="W144" t="s">
        <v>122</v>
      </c>
      <c r="X144" t="s">
        <v>122</v>
      </c>
      <c r="Y144" t="s">
        <v>122</v>
      </c>
      <c r="Z144" s="1">
        <v>1</v>
      </c>
      <c r="AA144" s="1"/>
      <c r="AB144" s="12">
        <v>41985</v>
      </c>
      <c r="AC144" t="s">
        <v>813</v>
      </c>
      <c r="AD144" t="s">
        <v>380</v>
      </c>
      <c r="AE144" t="s">
        <v>165</v>
      </c>
      <c r="AF144" t="s">
        <v>1200</v>
      </c>
      <c r="AH144" t="s">
        <v>159</v>
      </c>
      <c r="AI144" t="s">
        <v>195</v>
      </c>
      <c r="AJ144" t="s">
        <v>166</v>
      </c>
      <c r="AL144" t="s">
        <v>174</v>
      </c>
      <c r="AM144" t="s">
        <v>222</v>
      </c>
      <c r="AY144" t="s">
        <v>1201</v>
      </c>
      <c r="AZ144" t="s">
        <v>129</v>
      </c>
      <c r="BA144">
        <v>25</v>
      </c>
      <c r="BB144" t="s">
        <v>1202</v>
      </c>
      <c r="BC144">
        <v>1</v>
      </c>
      <c r="BD144" s="13">
        <v>0.01</v>
      </c>
      <c r="BE144" s="16">
        <v>5.0000000000000001E-3</v>
      </c>
      <c r="BI144" t="s">
        <v>120</v>
      </c>
      <c r="BN144" t="s">
        <v>203</v>
      </c>
      <c r="BO144" t="s">
        <v>120</v>
      </c>
      <c r="BS144" t="s">
        <v>1203</v>
      </c>
      <c r="BT144" t="s">
        <v>206</v>
      </c>
      <c r="BU144" t="s">
        <v>207</v>
      </c>
      <c r="BV144" t="s">
        <v>139</v>
      </c>
      <c r="BW144" t="s">
        <v>140</v>
      </c>
      <c r="BZ144" t="s">
        <v>1204</v>
      </c>
      <c r="CA144">
        <v>1456</v>
      </c>
      <c r="CB144" s="6">
        <v>41694.863888888889</v>
      </c>
      <c r="CC144" t="s">
        <v>1205</v>
      </c>
      <c r="CF144" t="s">
        <v>1206</v>
      </c>
      <c r="CG144" t="s">
        <v>1207</v>
      </c>
      <c r="CY144">
        <f t="shared" si="64"/>
        <v>2.7777777777777779E-3</v>
      </c>
      <c r="CZ144">
        <f t="shared" si="50"/>
        <v>0.75</v>
      </c>
      <c r="DA144">
        <f t="shared" si="51"/>
        <v>0.33333333333333331</v>
      </c>
      <c r="DB144">
        <f t="shared" si="52"/>
        <v>1</v>
      </c>
      <c r="DC144">
        <f t="shared" si="53"/>
        <v>0.5</v>
      </c>
      <c r="DD144">
        <f t="shared" si="54"/>
        <v>0.5</v>
      </c>
      <c r="DE144">
        <f t="shared" si="55"/>
        <v>1</v>
      </c>
      <c r="DF144">
        <f t="shared" si="56"/>
        <v>1</v>
      </c>
      <c r="DG144">
        <f t="shared" si="57"/>
        <v>0.8571428571428571</v>
      </c>
      <c r="DH144">
        <f t="shared" si="58"/>
        <v>2</v>
      </c>
      <c r="DI144">
        <f t="shared" si="59"/>
        <v>1</v>
      </c>
      <c r="DJ144">
        <f t="shared" si="60"/>
        <v>0</v>
      </c>
      <c r="DK144">
        <f t="shared" si="48"/>
        <v>0.66666666666666663</v>
      </c>
      <c r="DL144" s="3">
        <f t="shared" si="61"/>
        <v>0.80059523809523803</v>
      </c>
      <c r="DM144">
        <f t="shared" si="49"/>
        <v>25</v>
      </c>
      <c r="DN144" t="str">
        <f t="shared" si="49"/>
        <v>na</v>
      </c>
      <c r="DO144">
        <f t="shared" si="49"/>
        <v>1</v>
      </c>
      <c r="DP144">
        <f t="shared" si="49"/>
        <v>0.01</v>
      </c>
      <c r="DQ144">
        <f t="shared" si="49"/>
        <v>5.0000000000000001E-3</v>
      </c>
      <c r="DR144" s="7">
        <v>1</v>
      </c>
      <c r="DS144">
        <f t="shared" si="62"/>
        <v>1</v>
      </c>
      <c r="DT144" t="str">
        <f t="shared" si="63"/>
        <v>Climate Sba</v>
      </c>
      <c r="DU144" s="8">
        <f t="shared" si="47"/>
        <v>2.8006878306878304</v>
      </c>
    </row>
    <row r="145" spans="1:125" ht="18" customHeight="1">
      <c r="A145" t="s">
        <v>115</v>
      </c>
      <c r="B145" t="s">
        <v>1746</v>
      </c>
      <c r="C145" t="s">
        <v>1747</v>
      </c>
      <c r="D145" t="s">
        <v>1748</v>
      </c>
      <c r="E145" t="s">
        <v>1013</v>
      </c>
      <c r="F145" t="s">
        <v>120</v>
      </c>
      <c r="H145" t="s">
        <v>120</v>
      </c>
      <c r="K145" t="s">
        <v>120</v>
      </c>
      <c r="L145" t="s">
        <v>120</v>
      </c>
      <c r="N145" t="s">
        <v>1749</v>
      </c>
      <c r="O145" s="3" t="s">
        <v>1750</v>
      </c>
      <c r="P145" t="s">
        <v>119</v>
      </c>
      <c r="Q145" t="s">
        <v>191</v>
      </c>
      <c r="R145" t="s">
        <v>191</v>
      </c>
      <c r="S145" t="s">
        <v>191</v>
      </c>
      <c r="T145" t="s">
        <v>1013</v>
      </c>
      <c r="U145" t="s">
        <v>1013</v>
      </c>
      <c r="Z145" s="1">
        <v>31959</v>
      </c>
      <c r="AA145" s="1">
        <v>39783</v>
      </c>
      <c r="AC145" s="3"/>
      <c r="AE145" t="s">
        <v>165</v>
      </c>
      <c r="AF145" t="s">
        <v>166</v>
      </c>
      <c r="AH145" t="s">
        <v>159</v>
      </c>
      <c r="AI145" t="s">
        <v>125</v>
      </c>
      <c r="AJ145" t="s">
        <v>166</v>
      </c>
      <c r="AL145" t="s">
        <v>174</v>
      </c>
      <c r="AM145" t="s">
        <v>166</v>
      </c>
      <c r="AO145" t="s">
        <v>195</v>
      </c>
      <c r="AP145" t="s">
        <v>166</v>
      </c>
      <c r="AR145" t="s">
        <v>154</v>
      </c>
      <c r="AS145" t="s">
        <v>166</v>
      </c>
      <c r="AU145" t="s">
        <v>216</v>
      </c>
      <c r="AV145" t="s">
        <v>166</v>
      </c>
      <c r="AZ145" t="s">
        <v>129</v>
      </c>
      <c r="BA145" t="s">
        <v>1751</v>
      </c>
      <c r="BB145" t="s">
        <v>392</v>
      </c>
      <c r="BC145" t="s">
        <v>1752</v>
      </c>
      <c r="BD145" t="s">
        <v>1753</v>
      </c>
      <c r="BI145" t="s">
        <v>120</v>
      </c>
      <c r="BK145" t="s">
        <v>174</v>
      </c>
      <c r="BL145" t="s">
        <v>166</v>
      </c>
      <c r="BN145" t="s">
        <v>120</v>
      </c>
      <c r="BO145" t="s">
        <v>120</v>
      </c>
      <c r="BQ145" t="s">
        <v>120</v>
      </c>
      <c r="BS145" t="s">
        <v>1747</v>
      </c>
      <c r="BT145" t="s">
        <v>206</v>
      </c>
      <c r="BU145" t="s">
        <v>169</v>
      </c>
      <c r="BV145" t="s">
        <v>139</v>
      </c>
      <c r="BW145" t="s">
        <v>140</v>
      </c>
      <c r="CA145">
        <v>877</v>
      </c>
      <c r="CB145" s="6">
        <v>41905.42083333333</v>
      </c>
      <c r="CC145" t="s">
        <v>1754</v>
      </c>
      <c r="CF145" t="s">
        <v>1206</v>
      </c>
      <c r="CG145" t="s">
        <v>1207</v>
      </c>
      <c r="CI145" t="s">
        <v>120</v>
      </c>
      <c r="CY145">
        <f t="shared" si="64"/>
        <v>21.416666666666668</v>
      </c>
      <c r="CZ145">
        <f t="shared" si="50"/>
        <v>0.75</v>
      </c>
      <c r="DA145">
        <f t="shared" si="51"/>
        <v>0.33333333333333331</v>
      </c>
      <c r="DB145">
        <f t="shared" si="52"/>
        <v>0.7142857142857143</v>
      </c>
      <c r="DC145">
        <f t="shared" si="53"/>
        <v>0</v>
      </c>
      <c r="DD145">
        <f t="shared" si="54"/>
        <v>0</v>
      </c>
      <c r="DE145">
        <f t="shared" si="55"/>
        <v>1</v>
      </c>
      <c r="DF145">
        <f t="shared" si="56"/>
        <v>0</v>
      </c>
      <c r="DG145">
        <f t="shared" si="57"/>
        <v>0.7142857142857143</v>
      </c>
      <c r="DH145">
        <f t="shared" si="58"/>
        <v>0</v>
      </c>
      <c r="DI145">
        <f t="shared" si="59"/>
        <v>0</v>
      </c>
      <c r="DJ145">
        <f t="shared" si="60"/>
        <v>0</v>
      </c>
      <c r="DK145">
        <f t="shared" si="48"/>
        <v>0.33333333333333331</v>
      </c>
      <c r="DL145" s="3">
        <f t="shared" si="61"/>
        <v>0.32043650793650796</v>
      </c>
      <c r="DM145" t="str">
        <f t="shared" si="49"/>
        <v>25km</v>
      </c>
      <c r="DN145" t="str">
        <f t="shared" si="49"/>
        <v>n/a</v>
      </c>
      <c r="DO145" t="str">
        <f t="shared" si="49"/>
        <v>1 day</v>
      </c>
      <c r="DP145" t="str">
        <f t="shared" si="49"/>
        <v>about 5% in Winter, more uncertain in presence of melt-ponds</v>
      </c>
      <c r="DQ145">
        <f t="shared" si="49"/>
        <v>0</v>
      </c>
      <c r="DR145" s="7">
        <v>1</v>
      </c>
      <c r="DS145">
        <f t="shared" si="62"/>
        <v>1</v>
      </c>
      <c r="DT145" t="str">
        <f t="shared" si="63"/>
        <v>High-latitude climate</v>
      </c>
      <c r="DU145" s="8">
        <f t="shared" si="47"/>
        <v>3.0343253968253969</v>
      </c>
    </row>
    <row r="146" spans="1:125" ht="18" customHeight="1">
      <c r="A146" t="s">
        <v>115</v>
      </c>
      <c r="B146" t="s">
        <v>1755</v>
      </c>
      <c r="C146" t="s">
        <v>1756</v>
      </c>
      <c r="D146" t="s">
        <v>1757</v>
      </c>
      <c r="E146" t="s">
        <v>1758</v>
      </c>
      <c r="F146" t="s">
        <v>120</v>
      </c>
      <c r="H146" t="s">
        <v>120</v>
      </c>
      <c r="K146" t="s">
        <v>120</v>
      </c>
      <c r="L146" t="s">
        <v>120</v>
      </c>
      <c r="N146" t="s">
        <v>1749</v>
      </c>
      <c r="O146" s="3" t="s">
        <v>1759</v>
      </c>
      <c r="P146" t="s">
        <v>684</v>
      </c>
      <c r="S146" t="s">
        <v>1758</v>
      </c>
      <c r="T146" t="s">
        <v>1758</v>
      </c>
      <c r="Z146" s="1">
        <v>37742</v>
      </c>
      <c r="AA146" s="1">
        <v>41000</v>
      </c>
      <c r="AC146" s="3" t="s">
        <v>1760</v>
      </c>
      <c r="AE146" t="s">
        <v>743</v>
      </c>
      <c r="AF146" t="s">
        <v>1314</v>
      </c>
      <c r="AH146" t="s">
        <v>159</v>
      </c>
      <c r="AI146" t="s">
        <v>216</v>
      </c>
      <c r="AJ146" t="s">
        <v>166</v>
      </c>
      <c r="AK146" t="s">
        <v>1761</v>
      </c>
      <c r="AZ146" t="s">
        <v>403</v>
      </c>
      <c r="BA146" t="s">
        <v>1762</v>
      </c>
      <c r="BB146" t="s">
        <v>392</v>
      </c>
      <c r="BC146" t="s">
        <v>1763</v>
      </c>
      <c r="BD146" t="s">
        <v>1753</v>
      </c>
      <c r="BI146" t="s">
        <v>120</v>
      </c>
      <c r="BN146" t="s">
        <v>120</v>
      </c>
      <c r="BO146" t="s">
        <v>120</v>
      </c>
      <c r="BQ146" t="s">
        <v>120</v>
      </c>
      <c r="BS146" t="s">
        <v>1756</v>
      </c>
      <c r="BT146" t="s">
        <v>206</v>
      </c>
      <c r="BU146" t="s">
        <v>169</v>
      </c>
      <c r="BV146" t="s">
        <v>139</v>
      </c>
      <c r="BW146" t="s">
        <v>140</v>
      </c>
      <c r="CA146">
        <v>878</v>
      </c>
      <c r="CB146" s="6">
        <v>41905.42083333333</v>
      </c>
      <c r="CC146" t="s">
        <v>1764</v>
      </c>
      <c r="CF146" t="s">
        <v>1760</v>
      </c>
      <c r="CG146" t="s">
        <v>1207</v>
      </c>
      <c r="CI146" t="s">
        <v>120</v>
      </c>
      <c r="CY146">
        <f t="shared" si="64"/>
        <v>8.9166666666666661</v>
      </c>
      <c r="CZ146">
        <f t="shared" si="50"/>
        <v>0.75</v>
      </c>
      <c r="DA146">
        <f t="shared" si="51"/>
        <v>0</v>
      </c>
      <c r="DB146">
        <f t="shared" si="52"/>
        <v>0.5714285714285714</v>
      </c>
      <c r="DC146">
        <f t="shared" si="53"/>
        <v>0</v>
      </c>
      <c r="DD146">
        <f t="shared" si="54"/>
        <v>0</v>
      </c>
      <c r="DE146">
        <f t="shared" si="55"/>
        <v>1</v>
      </c>
      <c r="DF146">
        <f t="shared" si="56"/>
        <v>0</v>
      </c>
      <c r="DG146">
        <f t="shared" si="57"/>
        <v>0.7142857142857143</v>
      </c>
      <c r="DH146">
        <f t="shared" si="58"/>
        <v>0</v>
      </c>
      <c r="DI146">
        <f t="shared" si="59"/>
        <v>0</v>
      </c>
      <c r="DJ146">
        <f t="shared" si="60"/>
        <v>0</v>
      </c>
      <c r="DK146">
        <f t="shared" si="48"/>
        <v>0</v>
      </c>
      <c r="DL146" s="3">
        <f t="shared" si="61"/>
        <v>0.25297619047619047</v>
      </c>
      <c r="DM146" t="str">
        <f t="shared" si="49"/>
        <v>100km</v>
      </c>
      <c r="DN146" t="str">
        <f t="shared" si="49"/>
        <v>n/a</v>
      </c>
      <c r="DO146" t="str">
        <f t="shared" si="49"/>
        <v>1 calendar month</v>
      </c>
      <c r="DP146" t="str">
        <f t="shared" si="49"/>
        <v>about 5% in Winter, more uncertain in presence of melt-ponds</v>
      </c>
      <c r="DQ146">
        <f t="shared" si="49"/>
        <v>0</v>
      </c>
      <c r="DR146" s="7">
        <v>1</v>
      </c>
      <c r="DS146">
        <f t="shared" si="62"/>
        <v>1</v>
      </c>
      <c r="DT146" t="str">
        <f t="shared" si="63"/>
        <v>High-latitude climate</v>
      </c>
      <c r="DU146" s="8">
        <f t="shared" si="47"/>
        <v>2.5501984126984127</v>
      </c>
    </row>
    <row r="147" spans="1:125" ht="18" customHeight="1">
      <c r="A147" t="s">
        <v>115</v>
      </c>
      <c r="B147" t="s">
        <v>265</v>
      </c>
      <c r="C147" t="s">
        <v>266</v>
      </c>
      <c r="D147" t="s">
        <v>1208</v>
      </c>
      <c r="E147" t="s">
        <v>179</v>
      </c>
      <c r="H147" t="s">
        <v>120</v>
      </c>
      <c r="K147" t="s">
        <v>203</v>
      </c>
      <c r="L147" t="s">
        <v>203</v>
      </c>
      <c r="N147" t="s">
        <v>268</v>
      </c>
      <c r="O147" t="s">
        <v>1209</v>
      </c>
      <c r="P147" t="s">
        <v>179</v>
      </c>
      <c r="Q147" t="s">
        <v>179</v>
      </c>
      <c r="R147" t="s">
        <v>179</v>
      </c>
      <c r="S147" t="s">
        <v>179</v>
      </c>
      <c r="T147" t="s">
        <v>179</v>
      </c>
      <c r="U147" t="s">
        <v>179</v>
      </c>
      <c r="V147" t="s">
        <v>179</v>
      </c>
      <c r="W147" t="s">
        <v>179</v>
      </c>
      <c r="X147" t="s">
        <v>179</v>
      </c>
      <c r="Y147" t="s">
        <v>179</v>
      </c>
      <c r="Z147" s="1">
        <v>41153</v>
      </c>
      <c r="AA147" s="1"/>
      <c r="AC147" t="s">
        <v>813</v>
      </c>
      <c r="AD147" t="s">
        <v>380</v>
      </c>
      <c r="AE147" t="s">
        <v>270</v>
      </c>
      <c r="AF147" t="s">
        <v>271</v>
      </c>
      <c r="AH147" t="s">
        <v>127</v>
      </c>
      <c r="AY147" t="s">
        <v>272</v>
      </c>
      <c r="AZ147" t="s">
        <v>129</v>
      </c>
      <c r="BA147" t="s">
        <v>273</v>
      </c>
      <c r="BB147" t="s">
        <v>274</v>
      </c>
      <c r="BC147" t="s">
        <v>275</v>
      </c>
      <c r="BE147" t="s">
        <v>276</v>
      </c>
      <c r="BI147" t="s">
        <v>203</v>
      </c>
      <c r="BK147" t="s">
        <v>135</v>
      </c>
      <c r="BL147" t="s">
        <v>136</v>
      </c>
      <c r="BM147" t="s">
        <v>277</v>
      </c>
      <c r="BN147" t="s">
        <v>120</v>
      </c>
      <c r="BO147" t="s">
        <v>120</v>
      </c>
      <c r="BS147" t="s">
        <v>278</v>
      </c>
      <c r="BT147" t="s">
        <v>206</v>
      </c>
      <c r="BU147" t="s">
        <v>207</v>
      </c>
      <c r="BV147" t="s">
        <v>279</v>
      </c>
      <c r="BW147" t="s">
        <v>280</v>
      </c>
      <c r="BZ147" t="s">
        <v>281</v>
      </c>
      <c r="CA147">
        <v>1457</v>
      </c>
      <c r="CB147" t="s">
        <v>170</v>
      </c>
      <c r="CC147" t="s">
        <v>1210</v>
      </c>
      <c r="CF147" t="s">
        <v>1206</v>
      </c>
      <c r="CG147" t="s">
        <v>1207</v>
      </c>
      <c r="CY147">
        <f t="shared" si="64"/>
        <v>112.66944444444445</v>
      </c>
      <c r="CZ147">
        <f t="shared" si="50"/>
        <v>0.75</v>
      </c>
      <c r="DA147">
        <f t="shared" si="51"/>
        <v>0.33333333333333331</v>
      </c>
      <c r="DB147">
        <f t="shared" si="52"/>
        <v>0.7142857142857143</v>
      </c>
      <c r="DC147">
        <f t="shared" si="53"/>
        <v>0.5</v>
      </c>
      <c r="DD147">
        <f t="shared" si="54"/>
        <v>0.5</v>
      </c>
      <c r="DE147">
        <f t="shared" si="55"/>
        <v>1</v>
      </c>
      <c r="DF147">
        <f t="shared" si="56"/>
        <v>1</v>
      </c>
      <c r="DG147">
        <f t="shared" si="57"/>
        <v>0.8571428571428571</v>
      </c>
      <c r="DH147">
        <f t="shared" si="58"/>
        <v>2</v>
      </c>
      <c r="DI147">
        <f t="shared" si="59"/>
        <v>1</v>
      </c>
      <c r="DJ147">
        <f t="shared" si="60"/>
        <v>0</v>
      </c>
      <c r="DK147">
        <f t="shared" si="48"/>
        <v>0.66666666666666663</v>
      </c>
      <c r="DL147" s="3">
        <f t="shared" si="61"/>
        <v>0.7767857142857143</v>
      </c>
      <c r="DM147" t="str">
        <f t="shared" si="49"/>
        <v>15km</v>
      </c>
      <c r="DN147" t="str">
        <f t="shared" si="49"/>
        <v>N/A</v>
      </c>
      <c r="DO147" t="str">
        <f t="shared" si="49"/>
        <v>2days</v>
      </c>
      <c r="DP147">
        <f t="shared" si="49"/>
        <v>0</v>
      </c>
      <c r="DQ147" t="str">
        <f t="shared" si="49"/>
        <v>TBD</v>
      </c>
      <c r="DR147" s="17">
        <v>0</v>
      </c>
      <c r="DS147">
        <f t="shared" si="62"/>
        <v>1</v>
      </c>
      <c r="DT147" t="str">
        <f t="shared" si="63"/>
        <v>Model Input, Gsmap, Etc.</v>
      </c>
      <c r="DU147" s="8">
        <f t="shared" si="47"/>
        <v>5.5324338624338623</v>
      </c>
    </row>
    <row r="148" spans="1:125" ht="18" customHeight="1">
      <c r="A148" t="s">
        <v>367</v>
      </c>
      <c r="B148" t="s">
        <v>543</v>
      </c>
      <c r="C148" t="s">
        <v>266</v>
      </c>
      <c r="D148" t="s">
        <v>544</v>
      </c>
      <c r="E148" t="s">
        <v>179</v>
      </c>
      <c r="H148" t="s">
        <v>120</v>
      </c>
      <c r="K148" t="s">
        <v>120</v>
      </c>
      <c r="L148" t="s">
        <v>120</v>
      </c>
      <c r="N148" t="s">
        <v>1211</v>
      </c>
      <c r="O148" t="s">
        <v>1212</v>
      </c>
      <c r="P148" t="s">
        <v>179</v>
      </c>
      <c r="Q148" t="s">
        <v>179</v>
      </c>
      <c r="R148" t="s">
        <v>179</v>
      </c>
      <c r="S148" t="s">
        <v>179</v>
      </c>
      <c r="T148" t="s">
        <v>179</v>
      </c>
      <c r="U148" t="s">
        <v>179</v>
      </c>
      <c r="V148" t="s">
        <v>179</v>
      </c>
      <c r="W148" t="s">
        <v>179</v>
      </c>
      <c r="X148" t="s">
        <v>179</v>
      </c>
      <c r="Y148" t="s">
        <v>179</v>
      </c>
      <c r="Z148" s="9">
        <v>42736</v>
      </c>
      <c r="AA148" s="1">
        <v>44562</v>
      </c>
      <c r="AC148" t="s">
        <v>813</v>
      </c>
      <c r="AD148" t="s">
        <v>138</v>
      </c>
      <c r="AE148" t="s">
        <v>548</v>
      </c>
      <c r="AF148" t="s">
        <v>549</v>
      </c>
      <c r="AH148" t="s">
        <v>127</v>
      </c>
      <c r="AY148" t="s">
        <v>550</v>
      </c>
      <c r="AZ148" t="s">
        <v>390</v>
      </c>
      <c r="BA148" t="s">
        <v>1213</v>
      </c>
      <c r="BB148" t="s">
        <v>274</v>
      </c>
      <c r="BC148" t="s">
        <v>275</v>
      </c>
      <c r="BD148" s="10" t="s">
        <v>1214</v>
      </c>
      <c r="BE148" t="s">
        <v>276</v>
      </c>
      <c r="BI148" t="s">
        <v>120</v>
      </c>
      <c r="BN148" t="s">
        <v>120</v>
      </c>
      <c r="BO148" t="s">
        <v>120</v>
      </c>
      <c r="BT148" t="s">
        <v>206</v>
      </c>
      <c r="BU148" t="s">
        <v>138</v>
      </c>
      <c r="BV148" t="s">
        <v>139</v>
      </c>
      <c r="CA148">
        <v>1458</v>
      </c>
      <c r="CB148" s="6">
        <v>41694.863888888889</v>
      </c>
      <c r="CC148" t="s">
        <v>1215</v>
      </c>
      <c r="CF148" t="s">
        <v>1206</v>
      </c>
      <c r="CG148" t="s">
        <v>1207</v>
      </c>
      <c r="CY148">
        <f t="shared" si="64"/>
        <v>5</v>
      </c>
      <c r="CZ148">
        <f t="shared" si="50"/>
        <v>0.75</v>
      </c>
      <c r="DA148">
        <f t="shared" si="51"/>
        <v>0.33333333333333331</v>
      </c>
      <c r="DB148">
        <f t="shared" si="52"/>
        <v>0.8571428571428571</v>
      </c>
      <c r="DC148">
        <f t="shared" si="53"/>
        <v>0.5</v>
      </c>
      <c r="DD148">
        <f t="shared" si="54"/>
        <v>0.5</v>
      </c>
      <c r="DE148">
        <f t="shared" si="55"/>
        <v>1</v>
      </c>
      <c r="DF148">
        <f t="shared" si="56"/>
        <v>1</v>
      </c>
      <c r="DG148">
        <f t="shared" si="57"/>
        <v>0.42857142857142855</v>
      </c>
      <c r="DH148">
        <f t="shared" si="58"/>
        <v>0</v>
      </c>
      <c r="DI148">
        <f t="shared" si="59"/>
        <v>1</v>
      </c>
      <c r="DJ148">
        <f t="shared" si="60"/>
        <v>0</v>
      </c>
      <c r="DL148" s="3">
        <f t="shared" si="61"/>
        <v>0.53075396825396826</v>
      </c>
      <c r="DM148" t="str">
        <f>BA148</f>
        <v>250m</v>
      </c>
      <c r="DN148" t="str">
        <f>BB148</f>
        <v>N/A</v>
      </c>
      <c r="DP148" t="str">
        <f>BD148</f>
        <v>Standard accuracy 5%_x000D_Target accuracy 3%</v>
      </c>
      <c r="DQ148" t="str">
        <f>BE148</f>
        <v>TBD</v>
      </c>
      <c r="DR148" s="7">
        <v>0</v>
      </c>
      <c r="DS148">
        <f t="shared" si="62"/>
        <v>1</v>
      </c>
      <c r="DT148" t="str">
        <f t="shared" si="63"/>
        <v>Near Real Time Monitoring</v>
      </c>
      <c r="DU148" s="8">
        <f t="shared" si="47"/>
        <v>1.6974206349206349</v>
      </c>
    </row>
    <row r="149" spans="1:125" ht="18" customHeight="1">
      <c r="A149" t="s">
        <v>115</v>
      </c>
      <c r="B149" t="s">
        <v>116</v>
      </c>
      <c r="C149" t="s">
        <v>117</v>
      </c>
      <c r="D149" t="s">
        <v>1216</v>
      </c>
      <c r="E149" t="s">
        <v>119</v>
      </c>
      <c r="H149" t="s">
        <v>120</v>
      </c>
      <c r="K149" t="s">
        <v>120</v>
      </c>
      <c r="L149" t="s">
        <v>120</v>
      </c>
      <c r="N149" t="s">
        <v>1217</v>
      </c>
      <c r="O149" t="s">
        <v>1218</v>
      </c>
      <c r="P149" t="s">
        <v>812</v>
      </c>
      <c r="Q149" t="s">
        <v>119</v>
      </c>
      <c r="R149" t="s">
        <v>119</v>
      </c>
      <c r="S149" t="s">
        <v>119</v>
      </c>
      <c r="T149" t="s">
        <v>119</v>
      </c>
      <c r="U149" t="s">
        <v>119</v>
      </c>
      <c r="V149" t="s">
        <v>119</v>
      </c>
      <c r="W149" t="s">
        <v>119</v>
      </c>
      <c r="X149" t="s">
        <v>119</v>
      </c>
      <c r="Y149" t="s">
        <v>119</v>
      </c>
      <c r="Z149" s="1">
        <v>33604</v>
      </c>
      <c r="AA149" s="1">
        <v>39814</v>
      </c>
      <c r="AC149" t="s">
        <v>1219</v>
      </c>
      <c r="AD149" t="s">
        <v>138</v>
      </c>
      <c r="AE149" t="s">
        <v>814</v>
      </c>
      <c r="AF149" t="s">
        <v>1220</v>
      </c>
      <c r="AH149" t="s">
        <v>159</v>
      </c>
      <c r="AI149" t="s">
        <v>1221</v>
      </c>
      <c r="AJ149" t="s">
        <v>1220</v>
      </c>
      <c r="AL149" t="s">
        <v>1222</v>
      </c>
      <c r="AM149" t="s">
        <v>1220</v>
      </c>
      <c r="AO149" t="s">
        <v>1138</v>
      </c>
      <c r="AP149" t="s">
        <v>1220</v>
      </c>
      <c r="AR149" t="s">
        <v>1223</v>
      </c>
      <c r="AS149" t="s">
        <v>1224</v>
      </c>
      <c r="AY149" t="s">
        <v>1225</v>
      </c>
      <c r="AZ149" t="s">
        <v>390</v>
      </c>
      <c r="BA149" t="s">
        <v>1226</v>
      </c>
      <c r="BB149" t="s">
        <v>274</v>
      </c>
      <c r="BC149" t="s">
        <v>1227</v>
      </c>
      <c r="BD149" t="s">
        <v>1228</v>
      </c>
      <c r="BE149" t="s">
        <v>274</v>
      </c>
      <c r="BI149" t="s">
        <v>120</v>
      </c>
      <c r="BK149" t="s">
        <v>814</v>
      </c>
      <c r="BL149" t="s">
        <v>1229</v>
      </c>
      <c r="BN149" t="s">
        <v>120</v>
      </c>
      <c r="BO149" t="s">
        <v>120</v>
      </c>
      <c r="BS149" t="s">
        <v>1230</v>
      </c>
      <c r="BT149" t="s">
        <v>206</v>
      </c>
      <c r="BU149" t="s">
        <v>1231</v>
      </c>
      <c r="BV149" t="s">
        <v>139</v>
      </c>
      <c r="BW149" t="s">
        <v>140</v>
      </c>
      <c r="BZ149" t="s">
        <v>261</v>
      </c>
      <c r="CA149">
        <v>1459</v>
      </c>
      <c r="CB149" t="s">
        <v>170</v>
      </c>
      <c r="CC149" t="s">
        <v>1232</v>
      </c>
      <c r="CF149" t="s">
        <v>1233</v>
      </c>
      <c r="CG149" t="s">
        <v>1234</v>
      </c>
      <c r="CI149" t="s">
        <v>203</v>
      </c>
      <c r="CJ149" t="s">
        <v>1235</v>
      </c>
      <c r="CK149" t="s">
        <v>1236</v>
      </c>
      <c r="CL149" t="s">
        <v>1237</v>
      </c>
      <c r="CN149" t="s">
        <v>1238</v>
      </c>
      <c r="CP149" t="s">
        <v>1239</v>
      </c>
      <c r="CY149">
        <f t="shared" si="64"/>
        <v>17</v>
      </c>
      <c r="CZ149">
        <f t="shared" si="50"/>
        <v>0.75</v>
      </c>
      <c r="DA149">
        <f t="shared" si="51"/>
        <v>0.33333333333333331</v>
      </c>
      <c r="DB149">
        <f t="shared" si="52"/>
        <v>0.8571428571428571</v>
      </c>
      <c r="DC149">
        <f t="shared" si="53"/>
        <v>0.5</v>
      </c>
      <c r="DD149">
        <f t="shared" si="54"/>
        <v>0.5</v>
      </c>
      <c r="DE149">
        <f t="shared" si="55"/>
        <v>1</v>
      </c>
      <c r="DF149">
        <f t="shared" si="56"/>
        <v>1</v>
      </c>
      <c r="DG149">
        <f t="shared" si="57"/>
        <v>0.8571428571428571</v>
      </c>
      <c r="DH149">
        <f t="shared" si="58"/>
        <v>2</v>
      </c>
      <c r="DI149">
        <f t="shared" si="59"/>
        <v>1</v>
      </c>
      <c r="DJ149">
        <f t="shared" si="60"/>
        <v>0</v>
      </c>
      <c r="DK149">
        <f t="shared" ref="DK149:DK165" si="65">(COUNTIF(U149,"*")+COUNTIF(W149,"*")+COUNTIF(BO149,"y*"))/3</f>
        <v>0.66666666666666663</v>
      </c>
      <c r="DL149" s="3">
        <f t="shared" si="61"/>
        <v>0.78869047619047616</v>
      </c>
      <c r="DM149" t="str">
        <f t="shared" ref="DM149:DQ165" si="66">BA149</f>
        <v>900 m</v>
      </c>
      <c r="DN149" t="str">
        <f t="shared" si="66"/>
        <v>N/A</v>
      </c>
      <c r="DO149" t="str">
        <f t="shared" si="66"/>
        <v>annual (for regional maps); NOTE: dataset is not continuous over the period covered</v>
      </c>
      <c r="DP149" t="str">
        <f t="shared" si="66"/>
        <v>17 m/yr</v>
      </c>
      <c r="DQ149" t="str">
        <f t="shared" si="66"/>
        <v>N/A</v>
      </c>
      <c r="DR149" s="7">
        <v>0</v>
      </c>
      <c r="DS149">
        <f t="shared" si="62"/>
        <v>1</v>
      </c>
      <c r="DT149" t="str">
        <f t="shared" si="63"/>
        <v>Ice Sheet Dynamics, Ice Sheet Modeling, Ice Sheet Mass Balance, Sea Level Contribution From Antarctica</v>
      </c>
      <c r="DU149" s="8">
        <f t="shared" si="47"/>
        <v>2.3553571428571427</v>
      </c>
    </row>
    <row r="150" spans="1:125" ht="18" customHeight="1">
      <c r="A150" t="s">
        <v>115</v>
      </c>
      <c r="B150" t="s">
        <v>116</v>
      </c>
      <c r="C150" t="s">
        <v>117</v>
      </c>
      <c r="D150" t="s">
        <v>1240</v>
      </c>
      <c r="E150" t="s">
        <v>119</v>
      </c>
      <c r="H150" t="s">
        <v>120</v>
      </c>
      <c r="K150" t="s">
        <v>120</v>
      </c>
      <c r="L150" t="s">
        <v>120</v>
      </c>
      <c r="N150" t="s">
        <v>1217</v>
      </c>
      <c r="O150" t="s">
        <v>1241</v>
      </c>
      <c r="P150" t="s">
        <v>812</v>
      </c>
      <c r="Q150" t="s">
        <v>119</v>
      </c>
      <c r="R150" t="s">
        <v>119</v>
      </c>
      <c r="S150" t="s">
        <v>119</v>
      </c>
      <c r="T150" t="s">
        <v>119</v>
      </c>
      <c r="U150" t="s">
        <v>119</v>
      </c>
      <c r="V150" t="s">
        <v>119</v>
      </c>
      <c r="W150" t="s">
        <v>119</v>
      </c>
      <c r="X150" t="s">
        <v>119</v>
      </c>
      <c r="Y150" t="s">
        <v>119</v>
      </c>
      <c r="Z150" s="1">
        <v>35065</v>
      </c>
      <c r="AA150" s="1">
        <v>40544</v>
      </c>
      <c r="AC150" t="s">
        <v>1219</v>
      </c>
      <c r="AD150" t="s">
        <v>138</v>
      </c>
      <c r="AE150" t="s">
        <v>1242</v>
      </c>
      <c r="AF150" t="s">
        <v>1243</v>
      </c>
      <c r="AH150" t="s">
        <v>159</v>
      </c>
      <c r="AI150" t="s">
        <v>814</v>
      </c>
      <c r="AJ150" t="s">
        <v>1220</v>
      </c>
      <c r="AL150" t="s">
        <v>1221</v>
      </c>
      <c r="AM150" t="s">
        <v>1220</v>
      </c>
      <c r="AO150" t="s">
        <v>1222</v>
      </c>
      <c r="AP150" t="s">
        <v>1220</v>
      </c>
      <c r="AR150" t="s">
        <v>1138</v>
      </c>
      <c r="AS150" t="s">
        <v>1220</v>
      </c>
      <c r="AU150" t="s">
        <v>1223</v>
      </c>
      <c r="AV150" t="s">
        <v>1224</v>
      </c>
      <c r="AY150" t="s">
        <v>1244</v>
      </c>
      <c r="AZ150" t="s">
        <v>390</v>
      </c>
      <c r="BA150" t="s">
        <v>1226</v>
      </c>
      <c r="BB150" t="s">
        <v>274</v>
      </c>
      <c r="BC150" t="s">
        <v>1245</v>
      </c>
      <c r="BD150" t="s">
        <v>1228</v>
      </c>
      <c r="BE150" t="s">
        <v>274</v>
      </c>
      <c r="BI150" t="s">
        <v>120</v>
      </c>
      <c r="BK150" t="s">
        <v>1242</v>
      </c>
      <c r="BL150" t="s">
        <v>1246</v>
      </c>
      <c r="BN150" t="s">
        <v>120</v>
      </c>
      <c r="BO150" t="s">
        <v>120</v>
      </c>
      <c r="BS150" t="s">
        <v>1230</v>
      </c>
      <c r="BT150" t="s">
        <v>206</v>
      </c>
      <c r="BU150" t="s">
        <v>169</v>
      </c>
      <c r="BV150" t="s">
        <v>139</v>
      </c>
      <c r="BW150" t="s">
        <v>140</v>
      </c>
      <c r="BZ150" t="s">
        <v>261</v>
      </c>
      <c r="CA150">
        <v>1460</v>
      </c>
      <c r="CB150" t="s">
        <v>170</v>
      </c>
      <c r="CC150" t="s">
        <v>1247</v>
      </c>
      <c r="CF150" t="s">
        <v>1248</v>
      </c>
      <c r="CG150" t="s">
        <v>1234</v>
      </c>
      <c r="CI150" t="s">
        <v>203</v>
      </c>
      <c r="CJ150" t="s">
        <v>1249</v>
      </c>
      <c r="CK150" t="s">
        <v>1250</v>
      </c>
      <c r="CL150" t="s">
        <v>1235</v>
      </c>
      <c r="CM150" t="s">
        <v>1236</v>
      </c>
      <c r="CN150" t="s">
        <v>1237</v>
      </c>
      <c r="CP150" t="s">
        <v>1238</v>
      </c>
      <c r="CR150" t="s">
        <v>1251</v>
      </c>
      <c r="CY150">
        <f t="shared" si="64"/>
        <v>15</v>
      </c>
      <c r="CZ150">
        <f t="shared" si="50"/>
        <v>0.75</v>
      </c>
      <c r="DA150">
        <f t="shared" si="51"/>
        <v>0.33333333333333331</v>
      </c>
      <c r="DB150">
        <f t="shared" si="52"/>
        <v>0.8571428571428571</v>
      </c>
      <c r="DC150">
        <f t="shared" si="53"/>
        <v>0.5</v>
      </c>
      <c r="DD150">
        <f t="shared" si="54"/>
        <v>0.5</v>
      </c>
      <c r="DE150">
        <f t="shared" si="55"/>
        <v>1</v>
      </c>
      <c r="DF150">
        <f t="shared" si="56"/>
        <v>1</v>
      </c>
      <c r="DG150">
        <f t="shared" si="57"/>
        <v>0.8571428571428571</v>
      </c>
      <c r="DH150">
        <f t="shared" si="58"/>
        <v>2</v>
      </c>
      <c r="DI150">
        <f t="shared" si="59"/>
        <v>1</v>
      </c>
      <c r="DJ150">
        <f t="shared" si="60"/>
        <v>0</v>
      </c>
      <c r="DK150">
        <f t="shared" si="65"/>
        <v>0.66666666666666663</v>
      </c>
      <c r="DL150" s="3">
        <f t="shared" si="61"/>
        <v>0.78869047619047616</v>
      </c>
      <c r="DM150" t="str">
        <f t="shared" si="66"/>
        <v>900 m</v>
      </c>
      <c r="DN150" t="str">
        <f t="shared" si="66"/>
        <v>N/A</v>
      </c>
      <c r="DO150" t="str">
        <f t="shared" si="66"/>
        <v>annual (for regional maps)</v>
      </c>
      <c r="DP150" t="str">
        <f t="shared" si="66"/>
        <v>17 m/yr</v>
      </c>
      <c r="DQ150" t="str">
        <f t="shared" si="66"/>
        <v>N/A</v>
      </c>
      <c r="DR150" s="7">
        <v>0</v>
      </c>
      <c r="DS150">
        <f t="shared" si="62"/>
        <v>1</v>
      </c>
      <c r="DT150" t="str">
        <f t="shared" si="63"/>
        <v>Ice Sheet Dynamics, Ice Sheet Modeling, Ice Sheet Mass Balance, Sea Level Contribution From Antarctica</v>
      </c>
      <c r="DU150" s="8">
        <f t="shared" si="47"/>
        <v>2.2886904761904763</v>
      </c>
    </row>
    <row r="151" spans="1:125" ht="18" customHeight="1">
      <c r="A151" t="s">
        <v>367</v>
      </c>
      <c r="B151" t="s">
        <v>116</v>
      </c>
      <c r="C151" t="s">
        <v>117</v>
      </c>
      <c r="D151" t="s">
        <v>357</v>
      </c>
      <c r="E151" t="s">
        <v>119</v>
      </c>
      <c r="H151" t="s">
        <v>120</v>
      </c>
      <c r="K151" t="s">
        <v>120</v>
      </c>
      <c r="L151" t="s">
        <v>120</v>
      </c>
      <c r="O151" t="s">
        <v>1252</v>
      </c>
      <c r="P151" t="s">
        <v>122</v>
      </c>
      <c r="Q151" t="s">
        <v>122</v>
      </c>
      <c r="R151" t="s">
        <v>119</v>
      </c>
      <c r="S151" t="s">
        <v>119</v>
      </c>
      <c r="T151" t="s">
        <v>119</v>
      </c>
      <c r="U151" t="s">
        <v>119</v>
      </c>
      <c r="V151" t="s">
        <v>119</v>
      </c>
      <c r="W151" t="s">
        <v>119</v>
      </c>
      <c r="X151" t="s">
        <v>119</v>
      </c>
      <c r="Y151" t="s">
        <v>119</v>
      </c>
      <c r="Z151" s="1">
        <v>30498</v>
      </c>
      <c r="AA151" s="1">
        <v>40148</v>
      </c>
      <c r="AC151" t="s">
        <v>123</v>
      </c>
      <c r="AD151" t="s">
        <v>138</v>
      </c>
      <c r="AE151" t="s">
        <v>359</v>
      </c>
      <c r="AF151" t="s">
        <v>360</v>
      </c>
      <c r="AH151" t="s">
        <v>159</v>
      </c>
      <c r="AI151" t="s">
        <v>320</v>
      </c>
      <c r="AJ151" t="s">
        <v>360</v>
      </c>
      <c r="AL151" t="s">
        <v>322</v>
      </c>
      <c r="AO151" t="s">
        <v>323</v>
      </c>
      <c r="AR151" t="s">
        <v>324</v>
      </c>
      <c r="AY151" t="s">
        <v>361</v>
      </c>
      <c r="AZ151" t="s">
        <v>138</v>
      </c>
      <c r="BI151" t="s">
        <v>120</v>
      </c>
      <c r="BN151" t="s">
        <v>120</v>
      </c>
      <c r="BO151" t="s">
        <v>120</v>
      </c>
      <c r="BT151" t="s">
        <v>120</v>
      </c>
      <c r="BU151" t="s">
        <v>138</v>
      </c>
      <c r="BV151" t="s">
        <v>138</v>
      </c>
      <c r="BW151" t="s">
        <v>362</v>
      </c>
      <c r="BZ151" t="s">
        <v>261</v>
      </c>
      <c r="CA151" s="6">
        <v>37986</v>
      </c>
      <c r="CB151" t="s">
        <v>170</v>
      </c>
      <c r="CC151" t="s">
        <v>1253</v>
      </c>
      <c r="CF151" t="s">
        <v>1206</v>
      </c>
      <c r="CG151" t="s">
        <v>1207</v>
      </c>
      <c r="CY151">
        <f t="shared" si="64"/>
        <v>26.416666666666668</v>
      </c>
      <c r="CZ151">
        <f t="shared" si="50"/>
        <v>0.75</v>
      </c>
      <c r="DA151">
        <f t="shared" si="51"/>
        <v>0.33333333333333331</v>
      </c>
      <c r="DB151">
        <f t="shared" si="52"/>
        <v>0.14285714285714285</v>
      </c>
      <c r="DC151">
        <f t="shared" si="53"/>
        <v>0.5</v>
      </c>
      <c r="DD151">
        <f t="shared" si="54"/>
        <v>0.5</v>
      </c>
      <c r="DE151">
        <f t="shared" si="55"/>
        <v>1</v>
      </c>
      <c r="DF151">
        <f t="shared" si="56"/>
        <v>1</v>
      </c>
      <c r="DG151">
        <f t="shared" si="57"/>
        <v>0.2857142857142857</v>
      </c>
      <c r="DH151">
        <f t="shared" si="58"/>
        <v>2</v>
      </c>
      <c r="DI151">
        <f t="shared" si="59"/>
        <v>1</v>
      </c>
      <c r="DJ151">
        <f t="shared" si="60"/>
        <v>0</v>
      </c>
      <c r="DK151">
        <f t="shared" si="65"/>
        <v>0.66666666666666663</v>
      </c>
      <c r="DL151" s="3">
        <f t="shared" si="61"/>
        <v>0.68154761904761907</v>
      </c>
      <c r="DM151">
        <f t="shared" si="66"/>
        <v>0</v>
      </c>
      <c r="DN151">
        <f t="shared" si="66"/>
        <v>0</v>
      </c>
      <c r="DO151">
        <f t="shared" si="66"/>
        <v>0</v>
      </c>
      <c r="DP151">
        <f t="shared" si="66"/>
        <v>0</v>
      </c>
      <c r="DQ151">
        <f t="shared" si="66"/>
        <v>0</v>
      </c>
      <c r="DR151" s="7">
        <v>1</v>
      </c>
      <c r="DS151">
        <f t="shared" si="62"/>
        <v>0</v>
      </c>
      <c r="DT151">
        <f t="shared" si="63"/>
        <v>0</v>
      </c>
      <c r="DU151" s="8">
        <f t="shared" si="47"/>
        <v>2.5621031746031746</v>
      </c>
    </row>
    <row r="152" spans="1:125" ht="18" customHeight="1">
      <c r="A152" t="s">
        <v>115</v>
      </c>
      <c r="B152" t="s">
        <v>396</v>
      </c>
      <c r="C152" t="s">
        <v>397</v>
      </c>
      <c r="D152" t="s">
        <v>1254</v>
      </c>
      <c r="E152" t="s">
        <v>191</v>
      </c>
      <c r="H152" t="s">
        <v>120</v>
      </c>
      <c r="K152" t="s">
        <v>120</v>
      </c>
      <c r="L152" t="s">
        <v>120</v>
      </c>
      <c r="N152" t="s">
        <v>1255</v>
      </c>
      <c r="O152" t="s">
        <v>1256</v>
      </c>
      <c r="P152" t="s">
        <v>147</v>
      </c>
      <c r="Q152" t="s">
        <v>138</v>
      </c>
      <c r="R152" t="s">
        <v>138</v>
      </c>
      <c r="S152" t="s">
        <v>122</v>
      </c>
      <c r="T152" t="s">
        <v>191</v>
      </c>
      <c r="U152" t="s">
        <v>191</v>
      </c>
      <c r="V152" t="s">
        <v>191</v>
      </c>
      <c r="W152" t="s">
        <v>191</v>
      </c>
      <c r="X152" t="s">
        <v>191</v>
      </c>
      <c r="Y152" t="s">
        <v>191</v>
      </c>
      <c r="Z152" s="9">
        <v>28764</v>
      </c>
      <c r="AA152" s="1">
        <v>40087</v>
      </c>
      <c r="AC152" t="s">
        <v>813</v>
      </c>
      <c r="AD152" t="s">
        <v>380</v>
      </c>
      <c r="AH152" t="s">
        <v>127</v>
      </c>
      <c r="AZ152" t="s">
        <v>390</v>
      </c>
      <c r="BA152" t="s">
        <v>1257</v>
      </c>
      <c r="BB152" t="s">
        <v>274</v>
      </c>
      <c r="BC152" t="s">
        <v>1258</v>
      </c>
      <c r="BD152" s="10" t="s">
        <v>1259</v>
      </c>
      <c r="BE152" t="s">
        <v>1260</v>
      </c>
      <c r="BI152" t="s">
        <v>120</v>
      </c>
      <c r="BN152" t="s">
        <v>120</v>
      </c>
      <c r="BO152" t="s">
        <v>120</v>
      </c>
      <c r="BS152" t="s">
        <v>1261</v>
      </c>
      <c r="BT152" t="s">
        <v>206</v>
      </c>
      <c r="BU152" t="s">
        <v>169</v>
      </c>
      <c r="BV152" t="s">
        <v>139</v>
      </c>
      <c r="BW152" t="s">
        <v>140</v>
      </c>
      <c r="BZ152" t="s">
        <v>274</v>
      </c>
      <c r="CA152">
        <v>1462</v>
      </c>
      <c r="CB152" s="6">
        <v>41694.863888888889</v>
      </c>
      <c r="CC152" t="s">
        <v>1262</v>
      </c>
      <c r="CF152" t="s">
        <v>1206</v>
      </c>
      <c r="CG152" t="s">
        <v>1207</v>
      </c>
      <c r="CY152">
        <f t="shared" si="64"/>
        <v>31</v>
      </c>
      <c r="CZ152">
        <f t="shared" si="50"/>
        <v>0.5</v>
      </c>
      <c r="DA152">
        <f t="shared" si="51"/>
        <v>0.33333333333333331</v>
      </c>
      <c r="DB152">
        <f t="shared" si="52"/>
        <v>0.8571428571428571</v>
      </c>
      <c r="DC152">
        <f t="shared" si="53"/>
        <v>0.5</v>
      </c>
      <c r="DD152">
        <f t="shared" si="54"/>
        <v>0.5</v>
      </c>
      <c r="DE152">
        <f t="shared" si="55"/>
        <v>1</v>
      </c>
      <c r="DF152">
        <f t="shared" si="56"/>
        <v>1</v>
      </c>
      <c r="DG152">
        <f t="shared" si="57"/>
        <v>0.8571428571428571</v>
      </c>
      <c r="DH152">
        <f t="shared" si="58"/>
        <v>2</v>
      </c>
      <c r="DI152">
        <f t="shared" si="59"/>
        <v>1</v>
      </c>
      <c r="DJ152">
        <f t="shared" si="60"/>
        <v>0</v>
      </c>
      <c r="DK152">
        <f t="shared" si="65"/>
        <v>0.66666666666666663</v>
      </c>
      <c r="DL152" s="3">
        <f t="shared" si="61"/>
        <v>0.76785714285714279</v>
      </c>
      <c r="DM152" t="str">
        <f t="shared" si="66"/>
        <v>12.5 km</v>
      </c>
      <c r="DN152" t="str">
        <f t="shared" si="66"/>
        <v>N/A</v>
      </c>
      <c r="DO152" t="str">
        <f t="shared" si="66"/>
        <v>daily</v>
      </c>
      <c r="DP152" t="str">
        <f t="shared" si="66"/>
        <v>7% for SMMR_x000D_1-6% for SSM/I</v>
      </c>
      <c r="DQ152" t="str">
        <f t="shared" si="66"/>
        <v>not studied</v>
      </c>
      <c r="DR152" s="7">
        <v>0.8</v>
      </c>
      <c r="DS152">
        <f t="shared" si="62"/>
        <v>1</v>
      </c>
      <c r="DT152" t="str">
        <f t="shared" si="63"/>
        <v>Sea Ice Extent Monitoring</v>
      </c>
      <c r="DU152" s="8">
        <f t="shared" si="47"/>
        <v>3.6011904761904763</v>
      </c>
    </row>
    <row r="153" spans="1:125" ht="18" customHeight="1">
      <c r="A153" t="s">
        <v>367</v>
      </c>
      <c r="B153" t="s">
        <v>1263</v>
      </c>
      <c r="C153" t="s">
        <v>1264</v>
      </c>
      <c r="D153" t="s">
        <v>127</v>
      </c>
      <c r="E153" t="s">
        <v>119</v>
      </c>
      <c r="H153" t="s">
        <v>120</v>
      </c>
      <c r="K153" t="s">
        <v>120</v>
      </c>
      <c r="L153" t="s">
        <v>120</v>
      </c>
      <c r="N153" t="s">
        <v>1265</v>
      </c>
      <c r="O153" t="s">
        <v>1266</v>
      </c>
      <c r="P153" t="s">
        <v>119</v>
      </c>
      <c r="Q153" t="s">
        <v>119</v>
      </c>
      <c r="R153" t="s">
        <v>119</v>
      </c>
      <c r="S153" t="s">
        <v>119</v>
      </c>
      <c r="T153" t="s">
        <v>119</v>
      </c>
      <c r="U153" t="s">
        <v>119</v>
      </c>
      <c r="V153" t="s">
        <v>119</v>
      </c>
      <c r="W153" t="s">
        <v>119</v>
      </c>
      <c r="X153" t="s">
        <v>119</v>
      </c>
      <c r="Y153" t="s">
        <v>119</v>
      </c>
      <c r="Z153" s="1">
        <v>31778</v>
      </c>
      <c r="AA153" s="1">
        <v>40513</v>
      </c>
      <c r="AC153" t="s">
        <v>813</v>
      </c>
      <c r="AD153" t="s">
        <v>138</v>
      </c>
      <c r="AE153" t="s">
        <v>1059</v>
      </c>
      <c r="AF153" t="s">
        <v>1267</v>
      </c>
      <c r="AH153" t="s">
        <v>159</v>
      </c>
      <c r="AI153" t="s">
        <v>165</v>
      </c>
      <c r="AJ153" t="s">
        <v>166</v>
      </c>
      <c r="AL153" t="s">
        <v>195</v>
      </c>
      <c r="AM153" t="s">
        <v>166</v>
      </c>
      <c r="AO153" t="s">
        <v>174</v>
      </c>
      <c r="AP153" t="s">
        <v>166</v>
      </c>
      <c r="AR153" t="s">
        <v>299</v>
      </c>
      <c r="AS153" t="s">
        <v>1268</v>
      </c>
      <c r="AU153" t="s">
        <v>135</v>
      </c>
      <c r="AV153" t="s">
        <v>136</v>
      </c>
      <c r="AY153" t="s">
        <v>1269</v>
      </c>
      <c r="AZ153" t="s">
        <v>403</v>
      </c>
      <c r="BA153">
        <v>25</v>
      </c>
      <c r="BB153">
        <v>0</v>
      </c>
      <c r="BC153">
        <v>1</v>
      </c>
      <c r="BD153" t="s">
        <v>739</v>
      </c>
      <c r="BE153" t="s">
        <v>739</v>
      </c>
      <c r="BI153" t="s">
        <v>120</v>
      </c>
      <c r="BN153" t="s">
        <v>120</v>
      </c>
      <c r="BO153" t="s">
        <v>120</v>
      </c>
      <c r="BT153" t="s">
        <v>120</v>
      </c>
      <c r="BU153" t="s">
        <v>138</v>
      </c>
      <c r="BV153" t="s">
        <v>139</v>
      </c>
      <c r="BZ153" s="6">
        <v>41803</v>
      </c>
      <c r="CA153">
        <v>1463</v>
      </c>
      <c r="CB153" t="s">
        <v>170</v>
      </c>
      <c r="CC153" t="s">
        <v>1270</v>
      </c>
      <c r="CF153" t="s">
        <v>1206</v>
      </c>
      <c r="CG153" t="s">
        <v>1207</v>
      </c>
      <c r="CY153">
        <f t="shared" si="64"/>
        <v>23.916666666666668</v>
      </c>
      <c r="CZ153">
        <f t="shared" si="50"/>
        <v>0.75</v>
      </c>
      <c r="DA153">
        <f t="shared" si="51"/>
        <v>0.33333333333333331</v>
      </c>
      <c r="DB153">
        <f t="shared" si="52"/>
        <v>0.8571428571428571</v>
      </c>
      <c r="DC153">
        <f t="shared" si="53"/>
        <v>0.5</v>
      </c>
      <c r="DD153">
        <f t="shared" si="54"/>
        <v>0.5</v>
      </c>
      <c r="DE153">
        <f t="shared" si="55"/>
        <v>1</v>
      </c>
      <c r="DF153">
        <f t="shared" si="56"/>
        <v>1</v>
      </c>
      <c r="DG153">
        <f t="shared" si="57"/>
        <v>0.2857142857142857</v>
      </c>
      <c r="DH153">
        <f t="shared" si="58"/>
        <v>1</v>
      </c>
      <c r="DI153">
        <f t="shared" si="59"/>
        <v>1</v>
      </c>
      <c r="DJ153">
        <f t="shared" si="60"/>
        <v>0</v>
      </c>
      <c r="DK153">
        <f t="shared" si="65"/>
        <v>0.66666666666666663</v>
      </c>
      <c r="DL153" s="3">
        <f t="shared" si="61"/>
        <v>0.65773809523809523</v>
      </c>
      <c r="DM153">
        <f t="shared" si="66"/>
        <v>25</v>
      </c>
      <c r="DN153">
        <f t="shared" si="66"/>
        <v>0</v>
      </c>
      <c r="DO153">
        <f t="shared" si="66"/>
        <v>1</v>
      </c>
      <c r="DP153" t="str">
        <f t="shared" si="66"/>
        <v>Number field</v>
      </c>
      <c r="DQ153" t="str">
        <f t="shared" si="66"/>
        <v>Number field</v>
      </c>
      <c r="DR153" s="7">
        <v>0.4</v>
      </c>
      <c r="DS153">
        <f t="shared" si="62"/>
        <v>1</v>
      </c>
      <c r="DT153" t="str">
        <f t="shared" si="63"/>
        <v>8.2 Climate Change And Variability, 8.4 Water And Energy Cycle, 8.7 Cryosphere</v>
      </c>
      <c r="DU153" s="8">
        <f t="shared" si="47"/>
        <v>2.8549603174603173</v>
      </c>
    </row>
    <row r="154" spans="1:125" ht="18" customHeight="1">
      <c r="A154" t="s">
        <v>367</v>
      </c>
      <c r="B154" t="s">
        <v>927</v>
      </c>
      <c r="C154" t="s">
        <v>928</v>
      </c>
      <c r="D154" t="s">
        <v>127</v>
      </c>
      <c r="E154" t="s">
        <v>119</v>
      </c>
      <c r="H154" t="s">
        <v>120</v>
      </c>
      <c r="K154" t="s">
        <v>120</v>
      </c>
      <c r="L154" t="s">
        <v>120</v>
      </c>
      <c r="N154" t="s">
        <v>1271</v>
      </c>
      <c r="O154" t="s">
        <v>1272</v>
      </c>
      <c r="P154" t="s">
        <v>119</v>
      </c>
      <c r="Q154" t="s">
        <v>119</v>
      </c>
      <c r="R154" t="s">
        <v>119</v>
      </c>
      <c r="S154" t="s">
        <v>138</v>
      </c>
      <c r="T154" t="s">
        <v>119</v>
      </c>
      <c r="U154" t="s">
        <v>931</v>
      </c>
      <c r="V154" t="s">
        <v>119</v>
      </c>
      <c r="W154" t="s">
        <v>119</v>
      </c>
      <c r="X154" t="s">
        <v>119</v>
      </c>
      <c r="Y154" t="s">
        <v>119</v>
      </c>
      <c r="Z154" s="1">
        <v>26481</v>
      </c>
      <c r="AA154" s="1">
        <v>39630</v>
      </c>
      <c r="AC154" t="s">
        <v>1273</v>
      </c>
      <c r="AD154" t="s">
        <v>138</v>
      </c>
      <c r="AE154" t="s">
        <v>933</v>
      </c>
      <c r="AH154" t="s">
        <v>159</v>
      </c>
      <c r="AI154" t="s">
        <v>934</v>
      </c>
      <c r="AL154" t="s">
        <v>935</v>
      </c>
      <c r="AO154" t="s">
        <v>936</v>
      </c>
      <c r="AR154" t="s">
        <v>937</v>
      </c>
      <c r="AU154" t="s">
        <v>938</v>
      </c>
      <c r="AY154" t="s">
        <v>1274</v>
      </c>
      <c r="AZ154" t="s">
        <v>129</v>
      </c>
      <c r="BA154">
        <v>0.03</v>
      </c>
      <c r="BB154" t="s">
        <v>274</v>
      </c>
      <c r="BC154" t="s">
        <v>274</v>
      </c>
      <c r="BD154" s="13">
        <v>0.95</v>
      </c>
      <c r="BE154" s="13">
        <v>0.97</v>
      </c>
      <c r="BI154" t="s">
        <v>120</v>
      </c>
      <c r="BM154" t="s">
        <v>1275</v>
      </c>
      <c r="BN154" t="s">
        <v>120</v>
      </c>
      <c r="BO154" t="s">
        <v>120</v>
      </c>
      <c r="BT154" t="s">
        <v>206</v>
      </c>
      <c r="BU154" t="s">
        <v>138</v>
      </c>
      <c r="BV154" t="s">
        <v>139</v>
      </c>
      <c r="BZ154" t="s">
        <v>276</v>
      </c>
      <c r="CA154">
        <v>1464</v>
      </c>
      <c r="CB154" t="s">
        <v>170</v>
      </c>
      <c r="CC154" s="11" t="s">
        <v>1276</v>
      </c>
      <c r="CF154" t="s">
        <v>1277</v>
      </c>
      <c r="CG154" t="s">
        <v>1273</v>
      </c>
      <c r="CY154">
        <f t="shared" si="64"/>
        <v>36</v>
      </c>
      <c r="CZ154">
        <f t="shared" si="50"/>
        <v>0.75</v>
      </c>
      <c r="DA154">
        <f t="shared" si="51"/>
        <v>0.33333333333333331</v>
      </c>
      <c r="DB154">
        <f t="shared" si="52"/>
        <v>0.8571428571428571</v>
      </c>
      <c r="DC154">
        <f t="shared" si="53"/>
        <v>0.5</v>
      </c>
      <c r="DD154">
        <f t="shared" si="54"/>
        <v>0.5</v>
      </c>
      <c r="DE154">
        <f t="shared" si="55"/>
        <v>1</v>
      </c>
      <c r="DF154">
        <f t="shared" si="56"/>
        <v>1</v>
      </c>
      <c r="DG154">
        <f t="shared" si="57"/>
        <v>0.42857142857142855</v>
      </c>
      <c r="DH154">
        <f t="shared" si="58"/>
        <v>2</v>
      </c>
      <c r="DI154">
        <f t="shared" si="59"/>
        <v>1</v>
      </c>
      <c r="DJ154">
        <f t="shared" si="60"/>
        <v>0</v>
      </c>
      <c r="DK154">
        <f t="shared" si="65"/>
        <v>0.66666666666666663</v>
      </c>
      <c r="DL154" s="3">
        <f t="shared" si="61"/>
        <v>0.75297619047619035</v>
      </c>
      <c r="DM154">
        <f t="shared" si="66"/>
        <v>0.03</v>
      </c>
      <c r="DN154" t="str">
        <f t="shared" si="66"/>
        <v>N/A</v>
      </c>
      <c r="DO154" t="str">
        <f t="shared" si="66"/>
        <v>N/A</v>
      </c>
      <c r="DP154">
        <f t="shared" si="66"/>
        <v>0.95</v>
      </c>
      <c r="DQ154">
        <f t="shared" si="66"/>
        <v>0.97</v>
      </c>
      <c r="DR154" s="17">
        <v>0.8</v>
      </c>
      <c r="DS154">
        <f t="shared" si="62"/>
        <v>1</v>
      </c>
      <c r="DT154" t="str">
        <f t="shared" si="63"/>
        <v>Records Can Be Used For Several Ecv's: Earth Radiation Budget, Lakes, Glaciers And Icecaps, Snow Cover, Albedo, Land Cover, Fapar, Lai, Above-ground Biomass, Fire Disturbance</v>
      </c>
      <c r="DU154" s="8">
        <f t="shared" si="47"/>
        <v>3.7529761904761907</v>
      </c>
    </row>
    <row r="155" spans="1:125" ht="18" customHeight="1">
      <c r="A155" t="s">
        <v>115</v>
      </c>
      <c r="B155" t="s">
        <v>1278</v>
      </c>
      <c r="C155" t="s">
        <v>117</v>
      </c>
      <c r="D155" t="s">
        <v>1279</v>
      </c>
      <c r="E155" t="s">
        <v>119</v>
      </c>
      <c r="H155" t="s">
        <v>120</v>
      </c>
      <c r="K155" t="s">
        <v>120</v>
      </c>
      <c r="L155" t="s">
        <v>120</v>
      </c>
      <c r="N155" t="s">
        <v>1280</v>
      </c>
      <c r="O155" t="s">
        <v>1281</v>
      </c>
      <c r="P155" t="s">
        <v>119</v>
      </c>
      <c r="Q155" t="s">
        <v>119</v>
      </c>
      <c r="R155" t="s">
        <v>119</v>
      </c>
      <c r="S155" t="s">
        <v>119</v>
      </c>
      <c r="T155" t="s">
        <v>119</v>
      </c>
      <c r="U155" t="s">
        <v>119</v>
      </c>
      <c r="V155" t="s">
        <v>119</v>
      </c>
      <c r="W155" t="s">
        <v>119</v>
      </c>
      <c r="X155" t="s">
        <v>119</v>
      </c>
      <c r="Y155" t="s">
        <v>119</v>
      </c>
      <c r="Z155" s="1">
        <v>33848</v>
      </c>
      <c r="AA155" s="1">
        <v>41061</v>
      </c>
      <c r="AB155" s="12">
        <v>41990</v>
      </c>
      <c r="AC155" t="s">
        <v>1282</v>
      </c>
      <c r="AD155" t="s">
        <v>521</v>
      </c>
      <c r="AE155" t="s">
        <v>1283</v>
      </c>
      <c r="AF155" t="s">
        <v>1284</v>
      </c>
      <c r="AH155" t="s">
        <v>159</v>
      </c>
      <c r="AI155" t="s">
        <v>1285</v>
      </c>
      <c r="AL155" t="s">
        <v>1286</v>
      </c>
      <c r="AP155" t="s">
        <v>1287</v>
      </c>
      <c r="AY155" t="s">
        <v>1288</v>
      </c>
      <c r="AZ155" t="s">
        <v>403</v>
      </c>
      <c r="BA155" t="s">
        <v>1289</v>
      </c>
      <c r="BB155" t="s">
        <v>1290</v>
      </c>
      <c r="BC155" s="6">
        <v>36533.9</v>
      </c>
      <c r="BD155" t="s">
        <v>1291</v>
      </c>
      <c r="BE155" t="s">
        <v>1292</v>
      </c>
      <c r="BI155" t="s">
        <v>120</v>
      </c>
      <c r="BK155" t="s">
        <v>1283</v>
      </c>
      <c r="BL155" t="s">
        <v>1293</v>
      </c>
      <c r="BM155" t="s">
        <v>1294</v>
      </c>
      <c r="BN155" t="s">
        <v>120</v>
      </c>
      <c r="BO155" t="s">
        <v>120</v>
      </c>
      <c r="BS155" t="s">
        <v>137</v>
      </c>
      <c r="BT155" t="s">
        <v>206</v>
      </c>
      <c r="BU155" t="s">
        <v>169</v>
      </c>
      <c r="BV155" t="s">
        <v>139</v>
      </c>
      <c r="BW155" t="s">
        <v>140</v>
      </c>
      <c r="BZ155" t="s">
        <v>261</v>
      </c>
      <c r="CA155">
        <v>1465</v>
      </c>
      <c r="CB155" t="s">
        <v>170</v>
      </c>
      <c r="CC155" t="s">
        <v>1295</v>
      </c>
      <c r="CF155" t="s">
        <v>1296</v>
      </c>
      <c r="CG155" t="s">
        <v>1282</v>
      </c>
      <c r="CK155" t="s">
        <v>1297</v>
      </c>
      <c r="CY155">
        <f t="shared" si="64"/>
        <v>19.75</v>
      </c>
      <c r="CZ155">
        <f t="shared" si="50"/>
        <v>0.75</v>
      </c>
      <c r="DA155">
        <f t="shared" si="51"/>
        <v>0.33333333333333331</v>
      </c>
      <c r="DB155">
        <f t="shared" si="52"/>
        <v>0.8571428571428571</v>
      </c>
      <c r="DC155">
        <f t="shared" si="53"/>
        <v>0.5</v>
      </c>
      <c r="DD155">
        <f t="shared" si="54"/>
        <v>0.5</v>
      </c>
      <c r="DE155">
        <f t="shared" si="55"/>
        <v>1</v>
      </c>
      <c r="DF155">
        <f t="shared" si="56"/>
        <v>1</v>
      </c>
      <c r="DG155">
        <f t="shared" si="57"/>
        <v>0.8571428571428571</v>
      </c>
      <c r="DH155">
        <f t="shared" si="58"/>
        <v>2</v>
      </c>
      <c r="DI155">
        <f t="shared" si="59"/>
        <v>1</v>
      </c>
      <c r="DJ155">
        <f t="shared" si="60"/>
        <v>0</v>
      </c>
      <c r="DK155">
        <f t="shared" si="65"/>
        <v>0.66666666666666663</v>
      </c>
      <c r="DL155" s="3">
        <f t="shared" si="61"/>
        <v>0.78869047619047616</v>
      </c>
      <c r="DM155" t="str">
        <f t="shared" si="66"/>
        <v>156 km at equator</v>
      </c>
      <c r="DN155" t="str">
        <f t="shared" si="66"/>
        <v>6 km</v>
      </c>
      <c r="DO155">
        <f t="shared" si="66"/>
        <v>36533.9</v>
      </c>
      <c r="DP155" t="str">
        <f t="shared" si="66"/>
        <v>0.4 mm/yr</v>
      </c>
      <c r="DQ155" t="str">
        <f t="shared" si="66"/>
        <v>0.12 mm/yr  /- 0.4 mm/yr</v>
      </c>
      <c r="DR155" s="7">
        <v>0.6</v>
      </c>
      <c r="DS155">
        <f t="shared" si="62"/>
        <v>1</v>
      </c>
      <c r="DT155" t="str">
        <f t="shared" si="63"/>
        <v>Global And Regional Mean Sea-level</v>
      </c>
      <c r="DU155" s="8">
        <f t="shared" si="47"/>
        <v>3.0470238095238096</v>
      </c>
    </row>
    <row r="156" spans="1:125" ht="18" customHeight="1">
      <c r="A156" t="s">
        <v>115</v>
      </c>
      <c r="B156" t="s">
        <v>1298</v>
      </c>
      <c r="C156" t="s">
        <v>1299</v>
      </c>
      <c r="D156" t="s">
        <v>1300</v>
      </c>
      <c r="E156" t="s">
        <v>119</v>
      </c>
      <c r="H156" t="s">
        <v>120</v>
      </c>
      <c r="K156" t="s">
        <v>120</v>
      </c>
      <c r="L156" t="s">
        <v>120</v>
      </c>
      <c r="N156" t="s">
        <v>1301</v>
      </c>
      <c r="O156" t="s">
        <v>1302</v>
      </c>
      <c r="P156" t="s">
        <v>119</v>
      </c>
      <c r="Q156" t="s">
        <v>809</v>
      </c>
      <c r="R156" t="s">
        <v>809</v>
      </c>
      <c r="S156" t="s">
        <v>809</v>
      </c>
      <c r="T156" t="s">
        <v>119</v>
      </c>
      <c r="U156" t="s">
        <v>119</v>
      </c>
      <c r="V156" t="s">
        <v>119</v>
      </c>
      <c r="W156" t="s">
        <v>119</v>
      </c>
      <c r="X156" t="s">
        <v>119</v>
      </c>
      <c r="Y156" t="s">
        <v>119</v>
      </c>
      <c r="Z156" s="1">
        <v>37530</v>
      </c>
      <c r="AA156" s="1">
        <v>41244</v>
      </c>
      <c r="AC156" t="s">
        <v>123</v>
      </c>
      <c r="AD156" t="s">
        <v>1303</v>
      </c>
      <c r="AE156" t="s">
        <v>1304</v>
      </c>
      <c r="AF156" t="s">
        <v>1305</v>
      </c>
      <c r="AH156" t="s">
        <v>127</v>
      </c>
      <c r="AY156" t="s">
        <v>1306</v>
      </c>
      <c r="AZ156" t="s">
        <v>129</v>
      </c>
      <c r="BA156">
        <v>111.19</v>
      </c>
      <c r="BC156">
        <v>30</v>
      </c>
      <c r="BD156">
        <v>2</v>
      </c>
      <c r="BI156" t="s">
        <v>120</v>
      </c>
      <c r="BN156" t="s">
        <v>120</v>
      </c>
      <c r="BO156" t="s">
        <v>120</v>
      </c>
      <c r="BS156" t="s">
        <v>1299</v>
      </c>
      <c r="BT156" t="s">
        <v>206</v>
      </c>
      <c r="BU156" t="s">
        <v>169</v>
      </c>
      <c r="BV156" t="s">
        <v>139</v>
      </c>
      <c r="BW156" t="s">
        <v>140</v>
      </c>
      <c r="BZ156" t="s">
        <v>1307</v>
      </c>
      <c r="CA156">
        <v>1466</v>
      </c>
      <c r="CB156" s="6">
        <v>41694.863888888889</v>
      </c>
      <c r="CC156" t="s">
        <v>1308</v>
      </c>
      <c r="CF156" t="s">
        <v>1296</v>
      </c>
      <c r="CG156" t="s">
        <v>1282</v>
      </c>
      <c r="CY156">
        <f t="shared" si="64"/>
        <v>10.166666666666666</v>
      </c>
      <c r="CZ156">
        <f t="shared" si="50"/>
        <v>0.75</v>
      </c>
      <c r="DA156">
        <f t="shared" si="51"/>
        <v>0.33333333333333331</v>
      </c>
      <c r="DB156">
        <f t="shared" si="52"/>
        <v>0.5714285714285714</v>
      </c>
      <c r="DC156">
        <f t="shared" si="53"/>
        <v>0.5</v>
      </c>
      <c r="DD156">
        <f t="shared" si="54"/>
        <v>0.5</v>
      </c>
      <c r="DE156">
        <f t="shared" si="55"/>
        <v>1</v>
      </c>
      <c r="DF156">
        <f t="shared" si="56"/>
        <v>1</v>
      </c>
      <c r="DG156">
        <f t="shared" si="57"/>
        <v>0.8571428571428571</v>
      </c>
      <c r="DH156">
        <f t="shared" si="58"/>
        <v>2</v>
      </c>
      <c r="DI156">
        <f t="shared" si="59"/>
        <v>1</v>
      </c>
      <c r="DJ156">
        <f t="shared" si="60"/>
        <v>0</v>
      </c>
      <c r="DK156">
        <f t="shared" si="65"/>
        <v>0.66666666666666663</v>
      </c>
      <c r="DL156" s="3">
        <f t="shared" si="61"/>
        <v>0.76488095238095244</v>
      </c>
      <c r="DM156">
        <f t="shared" si="66"/>
        <v>111.19</v>
      </c>
      <c r="DN156">
        <f t="shared" si="66"/>
        <v>0</v>
      </c>
      <c r="DO156">
        <f t="shared" si="66"/>
        <v>30</v>
      </c>
      <c r="DP156">
        <f t="shared" si="66"/>
        <v>2</v>
      </c>
      <c r="DQ156">
        <f t="shared" si="66"/>
        <v>0</v>
      </c>
      <c r="DR156" s="17">
        <v>0</v>
      </c>
      <c r="DS156">
        <f t="shared" si="62"/>
        <v>1</v>
      </c>
      <c r="DT156" t="str">
        <f t="shared" si="63"/>
        <v>Ocean Circulation; Ocean Climate</v>
      </c>
      <c r="DU156" s="8">
        <f t="shared" si="47"/>
        <v>2.1037698412698411</v>
      </c>
    </row>
    <row r="157" spans="1:125" ht="18" customHeight="1">
      <c r="A157" t="s">
        <v>115</v>
      </c>
      <c r="B157" t="s">
        <v>1309</v>
      </c>
      <c r="C157" t="s">
        <v>1310</v>
      </c>
      <c r="D157" t="s">
        <v>1311</v>
      </c>
      <c r="E157" t="s">
        <v>684</v>
      </c>
      <c r="H157" t="s">
        <v>120</v>
      </c>
      <c r="K157" t="s">
        <v>120</v>
      </c>
      <c r="L157" t="s">
        <v>120</v>
      </c>
      <c r="N157" t="s">
        <v>1312</v>
      </c>
      <c r="O157" t="s">
        <v>1313</v>
      </c>
      <c r="P157" t="s">
        <v>1010</v>
      </c>
      <c r="Q157" t="s">
        <v>1010</v>
      </c>
      <c r="R157" t="s">
        <v>1010</v>
      </c>
      <c r="S157" t="s">
        <v>1010</v>
      </c>
      <c r="T157" t="s">
        <v>1010</v>
      </c>
      <c r="U157" t="s">
        <v>684</v>
      </c>
      <c r="V157" t="s">
        <v>684</v>
      </c>
      <c r="W157" t="s">
        <v>1010</v>
      </c>
      <c r="X157" t="s">
        <v>1010</v>
      </c>
      <c r="Y157" t="s">
        <v>1010</v>
      </c>
      <c r="Z157" s="1">
        <v>33970</v>
      </c>
      <c r="AA157" s="1">
        <v>40513</v>
      </c>
      <c r="AC157" t="s">
        <v>1282</v>
      </c>
      <c r="AD157" t="s">
        <v>672</v>
      </c>
      <c r="AE157" t="s">
        <v>743</v>
      </c>
      <c r="AF157" t="s">
        <v>1314</v>
      </c>
      <c r="AH157" t="s">
        <v>159</v>
      </c>
      <c r="AI157" t="s">
        <v>1222</v>
      </c>
      <c r="AJ157" t="s">
        <v>1315</v>
      </c>
      <c r="AL157" t="s">
        <v>1138</v>
      </c>
      <c r="AM157" t="s">
        <v>1315</v>
      </c>
      <c r="AO157" t="s">
        <v>1285</v>
      </c>
      <c r="AP157" t="s">
        <v>1316</v>
      </c>
      <c r="AY157" t="s">
        <v>1317</v>
      </c>
      <c r="AZ157" t="s">
        <v>129</v>
      </c>
      <c r="BC157" t="s">
        <v>305</v>
      </c>
      <c r="BI157" t="s">
        <v>120</v>
      </c>
      <c r="BN157" t="s">
        <v>120</v>
      </c>
      <c r="BO157" t="s">
        <v>120</v>
      </c>
      <c r="BS157" t="s">
        <v>1318</v>
      </c>
      <c r="BT157" t="s">
        <v>206</v>
      </c>
      <c r="BU157" t="s">
        <v>169</v>
      </c>
      <c r="BV157" t="s">
        <v>279</v>
      </c>
      <c r="BW157" t="s">
        <v>140</v>
      </c>
      <c r="CA157">
        <v>1467</v>
      </c>
      <c r="CB157" s="6">
        <v>41694.863888888889</v>
      </c>
      <c r="CC157" t="s">
        <v>1319</v>
      </c>
      <c r="CF157" t="s">
        <v>1296</v>
      </c>
      <c r="CG157" t="s">
        <v>1282</v>
      </c>
      <c r="CY157">
        <f t="shared" si="64"/>
        <v>17.916666666666668</v>
      </c>
      <c r="CZ157">
        <f t="shared" si="50"/>
        <v>0.75</v>
      </c>
      <c r="DA157">
        <f t="shared" si="51"/>
        <v>0.33333333333333331</v>
      </c>
      <c r="DB157">
        <f t="shared" si="52"/>
        <v>0.2857142857142857</v>
      </c>
      <c r="DC157">
        <f t="shared" si="53"/>
        <v>0.5</v>
      </c>
      <c r="DD157">
        <f t="shared" si="54"/>
        <v>0.5</v>
      </c>
      <c r="DE157">
        <f t="shared" si="55"/>
        <v>1</v>
      </c>
      <c r="DF157">
        <f t="shared" si="56"/>
        <v>1</v>
      </c>
      <c r="DG157">
        <f t="shared" si="57"/>
        <v>0.8571428571428571</v>
      </c>
      <c r="DH157">
        <f t="shared" si="58"/>
        <v>0</v>
      </c>
      <c r="DI157">
        <f t="shared" si="59"/>
        <v>1</v>
      </c>
      <c r="DJ157">
        <f t="shared" si="60"/>
        <v>0</v>
      </c>
      <c r="DK157">
        <f t="shared" si="65"/>
        <v>0.66666666666666663</v>
      </c>
      <c r="DL157" s="3">
        <f t="shared" si="61"/>
        <v>0.57440476190476186</v>
      </c>
      <c r="DM157">
        <f t="shared" si="66"/>
        <v>0</v>
      </c>
      <c r="DN157">
        <f t="shared" si="66"/>
        <v>0</v>
      </c>
      <c r="DO157" t="str">
        <f t="shared" si="66"/>
        <v>1 month</v>
      </c>
      <c r="DP157">
        <f t="shared" si="66"/>
        <v>0</v>
      </c>
      <c r="DQ157">
        <f t="shared" si="66"/>
        <v>0</v>
      </c>
      <c r="DR157" s="7">
        <v>0</v>
      </c>
      <c r="DS157">
        <f t="shared" si="62"/>
        <v>1</v>
      </c>
      <c r="DT157" t="str">
        <f t="shared" si="63"/>
        <v>Past Ocean Variability</v>
      </c>
      <c r="DU157" s="8">
        <f t="shared" si="47"/>
        <v>2.1716269841269842</v>
      </c>
    </row>
    <row r="158" spans="1:125" ht="18" customHeight="1">
      <c r="A158" t="s">
        <v>115</v>
      </c>
      <c r="B158" t="s">
        <v>1309</v>
      </c>
      <c r="C158" t="s">
        <v>1310</v>
      </c>
      <c r="D158" t="s">
        <v>1320</v>
      </c>
      <c r="E158" t="s">
        <v>684</v>
      </c>
      <c r="H158" t="s">
        <v>120</v>
      </c>
      <c r="K158" t="s">
        <v>120</v>
      </c>
      <c r="L158" t="s">
        <v>120</v>
      </c>
      <c r="N158" t="s">
        <v>1321</v>
      </c>
      <c r="O158" t="s">
        <v>1322</v>
      </c>
      <c r="P158" t="s">
        <v>1010</v>
      </c>
      <c r="Q158" t="s">
        <v>1010</v>
      </c>
      <c r="R158" t="s">
        <v>1010</v>
      </c>
      <c r="S158" t="s">
        <v>1010</v>
      </c>
      <c r="T158" t="s">
        <v>1010</v>
      </c>
      <c r="U158" t="s">
        <v>684</v>
      </c>
      <c r="V158" t="s">
        <v>684</v>
      </c>
      <c r="W158" t="s">
        <v>1010</v>
      </c>
      <c r="X158" t="s">
        <v>1010</v>
      </c>
      <c r="Y158" t="s">
        <v>1010</v>
      </c>
      <c r="Z158" s="1">
        <v>33970</v>
      </c>
      <c r="AA158" s="1">
        <v>40513</v>
      </c>
      <c r="AC158" t="s">
        <v>1282</v>
      </c>
      <c r="AD158" t="s">
        <v>672</v>
      </c>
      <c r="AE158" t="s">
        <v>1222</v>
      </c>
      <c r="AF158" t="s">
        <v>1314</v>
      </c>
      <c r="AH158" t="s">
        <v>159</v>
      </c>
      <c r="AI158" t="s">
        <v>1138</v>
      </c>
      <c r="AJ158" t="s">
        <v>1315</v>
      </c>
      <c r="AL158" t="s">
        <v>743</v>
      </c>
      <c r="AM158" t="s">
        <v>1314</v>
      </c>
      <c r="AO158" t="s">
        <v>1285</v>
      </c>
      <c r="AP158" t="s">
        <v>1316</v>
      </c>
      <c r="AY158" t="s">
        <v>1323</v>
      </c>
      <c r="AZ158" t="s">
        <v>138</v>
      </c>
      <c r="BC158" t="s">
        <v>305</v>
      </c>
      <c r="BI158" t="s">
        <v>120</v>
      </c>
      <c r="BN158" t="s">
        <v>120</v>
      </c>
      <c r="BO158" t="s">
        <v>120</v>
      </c>
      <c r="BS158" t="s">
        <v>1318</v>
      </c>
      <c r="BT158" t="s">
        <v>206</v>
      </c>
      <c r="BU158" t="s">
        <v>169</v>
      </c>
      <c r="BV158" t="s">
        <v>279</v>
      </c>
      <c r="BW158" t="s">
        <v>140</v>
      </c>
      <c r="CA158">
        <v>1468</v>
      </c>
      <c r="CB158" s="6">
        <v>41694.863888888889</v>
      </c>
      <c r="CC158" t="s">
        <v>1324</v>
      </c>
      <c r="CF158" t="s">
        <v>1296</v>
      </c>
      <c r="CG158" t="s">
        <v>1282</v>
      </c>
      <c r="CY158">
        <f t="shared" si="64"/>
        <v>17.916666666666668</v>
      </c>
      <c r="CZ158">
        <f t="shared" si="50"/>
        <v>0.75</v>
      </c>
      <c r="DA158">
        <f t="shared" si="51"/>
        <v>0.33333333333333331</v>
      </c>
      <c r="DB158">
        <f t="shared" si="52"/>
        <v>0.2857142857142857</v>
      </c>
      <c r="DC158">
        <f t="shared" si="53"/>
        <v>0.5</v>
      </c>
      <c r="DD158">
        <f t="shared" si="54"/>
        <v>0.5</v>
      </c>
      <c r="DE158">
        <f t="shared" si="55"/>
        <v>1</v>
      </c>
      <c r="DF158">
        <f t="shared" si="56"/>
        <v>1</v>
      </c>
      <c r="DG158">
        <f t="shared" si="57"/>
        <v>0.8571428571428571</v>
      </c>
      <c r="DH158">
        <f t="shared" si="58"/>
        <v>0</v>
      </c>
      <c r="DI158">
        <f t="shared" si="59"/>
        <v>1</v>
      </c>
      <c r="DJ158">
        <f t="shared" si="60"/>
        <v>0</v>
      </c>
      <c r="DK158">
        <f t="shared" si="65"/>
        <v>0.66666666666666663</v>
      </c>
      <c r="DL158" s="3">
        <f t="shared" si="61"/>
        <v>0.57440476190476186</v>
      </c>
      <c r="DM158">
        <f t="shared" si="66"/>
        <v>0</v>
      </c>
      <c r="DN158">
        <f t="shared" si="66"/>
        <v>0</v>
      </c>
      <c r="DO158" t="str">
        <f t="shared" si="66"/>
        <v>1 month</v>
      </c>
      <c r="DP158">
        <f t="shared" si="66"/>
        <v>0</v>
      </c>
      <c r="DQ158">
        <f t="shared" si="66"/>
        <v>0</v>
      </c>
      <c r="DR158" s="7">
        <v>0</v>
      </c>
      <c r="DS158">
        <f t="shared" si="62"/>
        <v>1</v>
      </c>
      <c r="DT158" t="str">
        <f t="shared" si="63"/>
        <v>Climate Changes</v>
      </c>
      <c r="DU158" s="8">
        <f t="shared" si="47"/>
        <v>2.1716269841269842</v>
      </c>
    </row>
    <row r="159" spans="1:125" ht="18" customHeight="1">
      <c r="A159" t="s">
        <v>115</v>
      </c>
      <c r="B159" t="s">
        <v>1309</v>
      </c>
      <c r="C159" t="s">
        <v>1310</v>
      </c>
      <c r="D159" t="s">
        <v>1325</v>
      </c>
      <c r="E159" t="s">
        <v>684</v>
      </c>
      <c r="H159" t="s">
        <v>120</v>
      </c>
      <c r="K159" t="s">
        <v>120</v>
      </c>
      <c r="L159" t="s">
        <v>120</v>
      </c>
      <c r="N159" t="s">
        <v>1321</v>
      </c>
      <c r="O159" t="s">
        <v>1326</v>
      </c>
      <c r="P159" t="s">
        <v>1010</v>
      </c>
      <c r="Q159" t="s">
        <v>1010</v>
      </c>
      <c r="R159" t="s">
        <v>1010</v>
      </c>
      <c r="S159" t="s">
        <v>1010</v>
      </c>
      <c r="T159" t="s">
        <v>1010</v>
      </c>
      <c r="U159" t="s">
        <v>684</v>
      </c>
      <c r="V159" t="s">
        <v>684</v>
      </c>
      <c r="W159" t="s">
        <v>1010</v>
      </c>
      <c r="X159" t="s">
        <v>1010</v>
      </c>
      <c r="Y159" t="s">
        <v>1010</v>
      </c>
      <c r="Z159" s="1">
        <v>33970</v>
      </c>
      <c r="AA159" s="1">
        <v>40513</v>
      </c>
      <c r="AC159" t="s">
        <v>1282</v>
      </c>
      <c r="AD159" t="s">
        <v>672</v>
      </c>
      <c r="AE159" t="s">
        <v>1222</v>
      </c>
      <c r="AF159" t="s">
        <v>1314</v>
      </c>
      <c r="AH159" t="s">
        <v>159</v>
      </c>
      <c r="AI159" t="s">
        <v>1138</v>
      </c>
      <c r="AJ159" t="s">
        <v>1315</v>
      </c>
      <c r="AL159" t="s">
        <v>743</v>
      </c>
      <c r="AM159" t="s">
        <v>1314</v>
      </c>
      <c r="AO159" t="s">
        <v>1285</v>
      </c>
      <c r="AP159" t="s">
        <v>1316</v>
      </c>
      <c r="AY159" t="s">
        <v>1323</v>
      </c>
      <c r="AZ159" t="s">
        <v>129</v>
      </c>
      <c r="BC159" t="s">
        <v>305</v>
      </c>
      <c r="BI159" t="s">
        <v>120</v>
      </c>
      <c r="BN159" t="s">
        <v>120</v>
      </c>
      <c r="BO159" t="s">
        <v>120</v>
      </c>
      <c r="BT159" t="s">
        <v>120</v>
      </c>
      <c r="BU159" t="s">
        <v>169</v>
      </c>
      <c r="BV159" t="s">
        <v>279</v>
      </c>
      <c r="BW159" t="s">
        <v>140</v>
      </c>
      <c r="CA159">
        <v>1469</v>
      </c>
      <c r="CB159" s="6">
        <v>41694.863888888889</v>
      </c>
      <c r="CC159" t="s">
        <v>1327</v>
      </c>
      <c r="CF159" t="s">
        <v>1296</v>
      </c>
      <c r="CG159" t="s">
        <v>1282</v>
      </c>
      <c r="CY159">
        <f t="shared" si="64"/>
        <v>17.916666666666668</v>
      </c>
      <c r="CZ159">
        <f t="shared" si="50"/>
        <v>0.75</v>
      </c>
      <c r="DA159">
        <f t="shared" si="51"/>
        <v>0.33333333333333331</v>
      </c>
      <c r="DB159">
        <f t="shared" si="52"/>
        <v>0.2857142857142857</v>
      </c>
      <c r="DC159">
        <f t="shared" si="53"/>
        <v>0.5</v>
      </c>
      <c r="DD159">
        <f t="shared" si="54"/>
        <v>0.5</v>
      </c>
      <c r="DE159">
        <f t="shared" si="55"/>
        <v>1</v>
      </c>
      <c r="DF159">
        <f t="shared" si="56"/>
        <v>1</v>
      </c>
      <c r="DG159">
        <f t="shared" si="57"/>
        <v>0.5714285714285714</v>
      </c>
      <c r="DH159">
        <f t="shared" si="58"/>
        <v>0</v>
      </c>
      <c r="DI159">
        <f t="shared" si="59"/>
        <v>1</v>
      </c>
      <c r="DJ159">
        <f t="shared" si="60"/>
        <v>0</v>
      </c>
      <c r="DK159">
        <f t="shared" si="65"/>
        <v>0.66666666666666663</v>
      </c>
      <c r="DL159" s="3">
        <f t="shared" si="61"/>
        <v>0.55059523809523803</v>
      </c>
      <c r="DM159">
        <f t="shared" si="66"/>
        <v>0</v>
      </c>
      <c r="DN159">
        <f t="shared" si="66"/>
        <v>0</v>
      </c>
      <c r="DO159" t="str">
        <f t="shared" si="66"/>
        <v>1 month</v>
      </c>
      <c r="DP159">
        <f t="shared" si="66"/>
        <v>0</v>
      </c>
      <c r="DQ159">
        <f t="shared" si="66"/>
        <v>0</v>
      </c>
      <c r="DR159" s="7">
        <v>1</v>
      </c>
      <c r="DS159">
        <f t="shared" si="62"/>
        <v>1</v>
      </c>
      <c r="DT159" t="str">
        <f t="shared" si="63"/>
        <v>Climate Changes</v>
      </c>
      <c r="DU159" s="8">
        <f t="shared" si="47"/>
        <v>3.1478174603174605</v>
      </c>
    </row>
    <row r="160" spans="1:125" ht="18" customHeight="1">
      <c r="A160" t="s">
        <v>115</v>
      </c>
      <c r="B160" t="s">
        <v>1309</v>
      </c>
      <c r="C160" t="s">
        <v>1310</v>
      </c>
      <c r="D160" t="s">
        <v>1328</v>
      </c>
      <c r="E160" t="s">
        <v>684</v>
      </c>
      <c r="H160" t="s">
        <v>120</v>
      </c>
      <c r="K160" t="s">
        <v>120</v>
      </c>
      <c r="L160" t="s">
        <v>120</v>
      </c>
      <c r="N160" t="s">
        <v>1321</v>
      </c>
      <c r="O160" t="s">
        <v>1329</v>
      </c>
      <c r="P160" t="s">
        <v>1010</v>
      </c>
      <c r="Q160" t="s">
        <v>1010</v>
      </c>
      <c r="R160" t="s">
        <v>1010</v>
      </c>
      <c r="S160" t="s">
        <v>1010</v>
      </c>
      <c r="T160" t="s">
        <v>1010</v>
      </c>
      <c r="U160" t="s">
        <v>684</v>
      </c>
      <c r="V160" t="s">
        <v>684</v>
      </c>
      <c r="W160" t="s">
        <v>1010</v>
      </c>
      <c r="X160" t="s">
        <v>1330</v>
      </c>
      <c r="Y160" t="s">
        <v>1010</v>
      </c>
      <c r="Z160" s="1">
        <v>33970</v>
      </c>
      <c r="AA160" s="1">
        <v>40513</v>
      </c>
      <c r="AC160" t="s">
        <v>1282</v>
      </c>
      <c r="AD160" t="s">
        <v>672</v>
      </c>
      <c r="AE160" t="s">
        <v>1222</v>
      </c>
      <c r="AF160" t="s">
        <v>1314</v>
      </c>
      <c r="AH160" t="s">
        <v>159</v>
      </c>
      <c r="AI160" t="s">
        <v>1138</v>
      </c>
      <c r="AJ160" t="s">
        <v>1315</v>
      </c>
      <c r="AL160" t="s">
        <v>743</v>
      </c>
      <c r="AM160" t="s">
        <v>1314</v>
      </c>
      <c r="AO160" t="s">
        <v>1285</v>
      </c>
      <c r="AP160" t="s">
        <v>1316</v>
      </c>
      <c r="AY160" t="s">
        <v>1323</v>
      </c>
      <c r="AZ160" t="s">
        <v>129</v>
      </c>
      <c r="BC160" t="s">
        <v>305</v>
      </c>
      <c r="BI160" t="s">
        <v>120</v>
      </c>
      <c r="BN160" t="s">
        <v>120</v>
      </c>
      <c r="BO160" t="s">
        <v>120</v>
      </c>
      <c r="BS160" t="s">
        <v>1318</v>
      </c>
      <c r="BT160" t="s">
        <v>120</v>
      </c>
      <c r="BU160" t="s">
        <v>169</v>
      </c>
      <c r="BV160" t="s">
        <v>279</v>
      </c>
      <c r="BW160" t="s">
        <v>140</v>
      </c>
      <c r="CA160">
        <v>1470</v>
      </c>
      <c r="CB160" s="6">
        <v>41694.863888888889</v>
      </c>
      <c r="CC160" t="s">
        <v>1331</v>
      </c>
      <c r="CF160" t="s">
        <v>1296</v>
      </c>
      <c r="CG160" t="s">
        <v>1282</v>
      </c>
      <c r="CY160">
        <f t="shared" si="64"/>
        <v>17.916666666666668</v>
      </c>
      <c r="CZ160">
        <f t="shared" si="50"/>
        <v>0.75</v>
      </c>
      <c r="DA160">
        <f t="shared" si="51"/>
        <v>0.33333333333333331</v>
      </c>
      <c r="DB160">
        <f t="shared" si="52"/>
        <v>0.2857142857142857</v>
      </c>
      <c r="DC160">
        <f t="shared" si="53"/>
        <v>0.5</v>
      </c>
      <c r="DD160">
        <f t="shared" si="54"/>
        <v>0.5</v>
      </c>
      <c r="DE160">
        <f t="shared" si="55"/>
        <v>1</v>
      </c>
      <c r="DF160">
        <f t="shared" si="56"/>
        <v>1</v>
      </c>
      <c r="DG160">
        <f t="shared" si="57"/>
        <v>0.7142857142857143</v>
      </c>
      <c r="DH160">
        <f t="shared" si="58"/>
        <v>0</v>
      </c>
      <c r="DI160">
        <f t="shared" si="59"/>
        <v>1</v>
      </c>
      <c r="DJ160">
        <f t="shared" si="60"/>
        <v>0</v>
      </c>
      <c r="DK160">
        <f t="shared" si="65"/>
        <v>0.66666666666666663</v>
      </c>
      <c r="DL160" s="3">
        <f t="shared" si="61"/>
        <v>0.5625</v>
      </c>
      <c r="DM160">
        <f t="shared" si="66"/>
        <v>0</v>
      </c>
      <c r="DN160">
        <f t="shared" si="66"/>
        <v>0</v>
      </c>
      <c r="DO160" t="str">
        <f t="shared" si="66"/>
        <v>1 month</v>
      </c>
      <c r="DP160">
        <f t="shared" si="66"/>
        <v>0</v>
      </c>
      <c r="DQ160">
        <f t="shared" si="66"/>
        <v>0</v>
      </c>
      <c r="DR160" s="7">
        <v>0.8</v>
      </c>
      <c r="DS160">
        <f t="shared" si="62"/>
        <v>1</v>
      </c>
      <c r="DT160" t="str">
        <f t="shared" si="63"/>
        <v>Climate Changes</v>
      </c>
      <c r="DU160" s="8">
        <f t="shared" si="47"/>
        <v>2.9597222222222221</v>
      </c>
    </row>
    <row r="161" spans="1:125" ht="18" customHeight="1">
      <c r="A161" t="s">
        <v>115</v>
      </c>
      <c r="B161" t="s">
        <v>311</v>
      </c>
      <c r="C161" t="s">
        <v>312</v>
      </c>
      <c r="E161" t="s">
        <v>122</v>
      </c>
      <c r="H161" t="s">
        <v>120</v>
      </c>
      <c r="K161" t="s">
        <v>120</v>
      </c>
      <c r="L161" t="s">
        <v>203</v>
      </c>
      <c r="N161" t="s">
        <v>1332</v>
      </c>
      <c r="O161" t="s">
        <v>1333</v>
      </c>
      <c r="P161" t="s">
        <v>122</v>
      </c>
      <c r="Q161" t="s">
        <v>122</v>
      </c>
      <c r="R161" t="s">
        <v>122</v>
      </c>
      <c r="S161" t="s">
        <v>122</v>
      </c>
      <c r="T161" t="s">
        <v>122</v>
      </c>
      <c r="U161" t="s">
        <v>122</v>
      </c>
      <c r="V161" t="s">
        <v>122</v>
      </c>
      <c r="W161" t="s">
        <v>122</v>
      </c>
      <c r="X161" t="s">
        <v>122</v>
      </c>
      <c r="Y161" t="s">
        <v>122</v>
      </c>
      <c r="Z161" s="1">
        <v>31229</v>
      </c>
      <c r="AA161" s="1">
        <v>41153</v>
      </c>
      <c r="AC161" t="s">
        <v>1334</v>
      </c>
      <c r="AD161" t="s">
        <v>317</v>
      </c>
      <c r="AE161" t="s">
        <v>322</v>
      </c>
      <c r="AF161" t="s">
        <v>533</v>
      </c>
      <c r="AH161" t="s">
        <v>159</v>
      </c>
      <c r="AI161" t="s">
        <v>324</v>
      </c>
      <c r="AJ161" t="s">
        <v>533</v>
      </c>
      <c r="AL161" t="s">
        <v>574</v>
      </c>
      <c r="AM161" t="s">
        <v>533</v>
      </c>
      <c r="AO161" t="s">
        <v>577</v>
      </c>
      <c r="AP161" t="s">
        <v>533</v>
      </c>
      <c r="AR161" t="s">
        <v>491</v>
      </c>
      <c r="AS161" t="s">
        <v>1335</v>
      </c>
      <c r="AU161" t="s">
        <v>488</v>
      </c>
      <c r="AV161" t="s">
        <v>1335</v>
      </c>
      <c r="AY161" t="s">
        <v>1336</v>
      </c>
      <c r="AZ161" t="s">
        <v>129</v>
      </c>
      <c r="BA161">
        <v>25</v>
      </c>
      <c r="BB161" t="s">
        <v>392</v>
      </c>
      <c r="BC161">
        <v>1</v>
      </c>
      <c r="BD161" t="s">
        <v>1337</v>
      </c>
      <c r="BE161" t="s">
        <v>1338</v>
      </c>
      <c r="BI161" t="s">
        <v>203</v>
      </c>
      <c r="BN161" t="s">
        <v>203</v>
      </c>
      <c r="BO161" t="s">
        <v>203</v>
      </c>
      <c r="BS161" t="s">
        <v>1339</v>
      </c>
      <c r="BT161" t="s">
        <v>206</v>
      </c>
      <c r="BU161" t="s">
        <v>169</v>
      </c>
      <c r="BV161" t="s">
        <v>139</v>
      </c>
      <c r="BW161" t="s">
        <v>538</v>
      </c>
      <c r="BZ161" t="s">
        <v>1340</v>
      </c>
      <c r="CA161">
        <v>1471</v>
      </c>
      <c r="CB161" t="s">
        <v>170</v>
      </c>
      <c r="CC161" t="s">
        <v>1341</v>
      </c>
      <c r="CF161" t="s">
        <v>1342</v>
      </c>
      <c r="CG161" t="s">
        <v>1334</v>
      </c>
      <c r="CY161">
        <f t="shared" si="64"/>
        <v>27.166666666666668</v>
      </c>
      <c r="CZ161">
        <f t="shared" si="50"/>
        <v>0.75</v>
      </c>
      <c r="DA161">
        <f t="shared" si="51"/>
        <v>0.33333333333333331</v>
      </c>
      <c r="DB161">
        <f t="shared" si="52"/>
        <v>1</v>
      </c>
      <c r="DC161">
        <f t="shared" si="53"/>
        <v>0.5</v>
      </c>
      <c r="DD161">
        <f t="shared" si="54"/>
        <v>0.5</v>
      </c>
      <c r="DE161">
        <f t="shared" si="55"/>
        <v>1</v>
      </c>
      <c r="DF161">
        <f t="shared" si="56"/>
        <v>1</v>
      </c>
      <c r="DG161">
        <f t="shared" si="57"/>
        <v>0.8571428571428571</v>
      </c>
      <c r="DH161">
        <f t="shared" si="58"/>
        <v>2</v>
      </c>
      <c r="DI161">
        <f t="shared" si="59"/>
        <v>1</v>
      </c>
      <c r="DJ161">
        <f t="shared" si="60"/>
        <v>0</v>
      </c>
      <c r="DK161">
        <f t="shared" si="65"/>
        <v>1</v>
      </c>
      <c r="DL161" s="3">
        <f t="shared" si="61"/>
        <v>0.82837301587301582</v>
      </c>
      <c r="DM161">
        <f t="shared" si="66"/>
        <v>25</v>
      </c>
      <c r="DN161" t="str">
        <f t="shared" si="66"/>
        <v>n/a</v>
      </c>
      <c r="DO161">
        <f t="shared" si="66"/>
        <v>1</v>
      </c>
      <c r="DP161" t="str">
        <f t="shared" si="66"/>
        <v>0.5 C</v>
      </c>
      <c r="DQ161" t="str">
        <f t="shared" si="66"/>
        <v>0.1 C</v>
      </c>
      <c r="DR161" s="7">
        <v>1</v>
      </c>
      <c r="DS161">
        <f t="shared" si="62"/>
        <v>1</v>
      </c>
      <c r="DT161" t="str">
        <f t="shared" si="63"/>
        <v>Surface Temperature Monitoring And Trends, Enso Monitoring, Forcing Of Climate Models</v>
      </c>
      <c r="DU161" s="8">
        <f t="shared" si="47"/>
        <v>3.7339285714285713</v>
      </c>
    </row>
    <row r="162" spans="1:125" ht="18" customHeight="1">
      <c r="A162" t="s">
        <v>115</v>
      </c>
      <c r="B162" t="s">
        <v>265</v>
      </c>
      <c r="C162" t="s">
        <v>266</v>
      </c>
      <c r="D162" t="s">
        <v>1343</v>
      </c>
      <c r="E162" t="s">
        <v>179</v>
      </c>
      <c r="H162" t="s">
        <v>120</v>
      </c>
      <c r="K162" t="s">
        <v>203</v>
      </c>
      <c r="L162" t="s">
        <v>203</v>
      </c>
      <c r="N162" t="s">
        <v>268</v>
      </c>
      <c r="O162" t="s">
        <v>1344</v>
      </c>
      <c r="P162" t="s">
        <v>179</v>
      </c>
      <c r="Q162" t="s">
        <v>179</v>
      </c>
      <c r="R162" t="s">
        <v>179</v>
      </c>
      <c r="S162" t="s">
        <v>179</v>
      </c>
      <c r="T162" t="s">
        <v>179</v>
      </c>
      <c r="U162" t="s">
        <v>179</v>
      </c>
      <c r="V162" t="s">
        <v>179</v>
      </c>
      <c r="W162" t="s">
        <v>179</v>
      </c>
      <c r="X162" t="s">
        <v>179</v>
      </c>
      <c r="Y162" t="s">
        <v>179</v>
      </c>
      <c r="Z162" s="1">
        <v>41153</v>
      </c>
      <c r="AA162" s="1"/>
      <c r="AC162" t="s">
        <v>1334</v>
      </c>
      <c r="AD162" t="s">
        <v>317</v>
      </c>
      <c r="AE162" t="s">
        <v>270</v>
      </c>
      <c r="AF162" t="s">
        <v>271</v>
      </c>
      <c r="AH162" t="s">
        <v>127</v>
      </c>
      <c r="AY162" t="s">
        <v>272</v>
      </c>
      <c r="AZ162" t="s">
        <v>129</v>
      </c>
      <c r="BA162" t="s">
        <v>1345</v>
      </c>
      <c r="BB162" t="s">
        <v>274</v>
      </c>
      <c r="BC162" t="s">
        <v>275</v>
      </c>
      <c r="BE162" t="s">
        <v>276</v>
      </c>
      <c r="BI162" t="s">
        <v>203</v>
      </c>
      <c r="BK162" t="s">
        <v>135</v>
      </c>
      <c r="BL162" t="s">
        <v>136</v>
      </c>
      <c r="BM162" t="s">
        <v>277</v>
      </c>
      <c r="BN162" t="s">
        <v>120</v>
      </c>
      <c r="BO162" t="s">
        <v>120</v>
      </c>
      <c r="BS162" t="s">
        <v>278</v>
      </c>
      <c r="BT162" t="s">
        <v>206</v>
      </c>
      <c r="BU162" t="s">
        <v>207</v>
      </c>
      <c r="BV162" t="s">
        <v>279</v>
      </c>
      <c r="BW162" t="s">
        <v>280</v>
      </c>
      <c r="BZ162" t="s">
        <v>281</v>
      </c>
      <c r="CA162">
        <v>1472</v>
      </c>
      <c r="CB162" t="s">
        <v>170</v>
      </c>
      <c r="CC162" t="s">
        <v>1346</v>
      </c>
      <c r="CF162" t="s">
        <v>1342</v>
      </c>
      <c r="CG162" t="s">
        <v>1334</v>
      </c>
      <c r="CY162">
        <f t="shared" si="64"/>
        <v>112.66944444444445</v>
      </c>
      <c r="CZ162">
        <f t="shared" si="50"/>
        <v>0.75</v>
      </c>
      <c r="DA162">
        <f t="shared" si="51"/>
        <v>0.33333333333333331</v>
      </c>
      <c r="DB162">
        <f t="shared" si="52"/>
        <v>0.7142857142857143</v>
      </c>
      <c r="DC162">
        <f t="shared" si="53"/>
        <v>0.5</v>
      </c>
      <c r="DD162">
        <f t="shared" si="54"/>
        <v>0.5</v>
      </c>
      <c r="DE162">
        <f t="shared" si="55"/>
        <v>1</v>
      </c>
      <c r="DF162">
        <f t="shared" si="56"/>
        <v>1</v>
      </c>
      <c r="DG162">
        <f t="shared" si="57"/>
        <v>0.8571428571428571</v>
      </c>
      <c r="DH162">
        <f t="shared" si="58"/>
        <v>2</v>
      </c>
      <c r="DI162">
        <f t="shared" si="59"/>
        <v>1</v>
      </c>
      <c r="DJ162">
        <f t="shared" si="60"/>
        <v>0</v>
      </c>
      <c r="DK162">
        <f t="shared" si="65"/>
        <v>0.66666666666666663</v>
      </c>
      <c r="DL162" s="3">
        <f t="shared" si="61"/>
        <v>0.7767857142857143</v>
      </c>
      <c r="DM162" t="str">
        <f t="shared" si="66"/>
        <v>50km</v>
      </c>
      <c r="DN162" t="str">
        <f t="shared" si="66"/>
        <v>N/A</v>
      </c>
      <c r="DO162" t="str">
        <f t="shared" si="66"/>
        <v>2days</v>
      </c>
      <c r="DP162">
        <f t="shared" si="66"/>
        <v>0</v>
      </c>
      <c r="DQ162" t="str">
        <f t="shared" si="66"/>
        <v>TBD</v>
      </c>
      <c r="DR162" s="7">
        <v>0.8</v>
      </c>
      <c r="DS162">
        <f t="shared" si="62"/>
        <v>1</v>
      </c>
      <c r="DT162" t="str">
        <f t="shared" si="63"/>
        <v>Model Input, Gsmap, Etc.</v>
      </c>
      <c r="DU162" s="8">
        <f t="shared" si="47"/>
        <v>6.3324338624338621</v>
      </c>
    </row>
    <row r="163" spans="1:125" ht="18" customHeight="1">
      <c r="A163" t="s">
        <v>367</v>
      </c>
      <c r="B163" t="s">
        <v>543</v>
      </c>
      <c r="C163" t="s">
        <v>266</v>
      </c>
      <c r="D163" t="s">
        <v>544</v>
      </c>
      <c r="E163" t="s">
        <v>179</v>
      </c>
      <c r="H163" t="s">
        <v>120</v>
      </c>
      <c r="K163" t="s">
        <v>120</v>
      </c>
      <c r="L163" t="s">
        <v>120</v>
      </c>
      <c r="N163" t="s">
        <v>545</v>
      </c>
      <c r="O163" t="s">
        <v>1347</v>
      </c>
      <c r="P163" t="s">
        <v>179</v>
      </c>
      <c r="Q163" t="s">
        <v>179</v>
      </c>
      <c r="R163" t="s">
        <v>179</v>
      </c>
      <c r="S163" t="s">
        <v>179</v>
      </c>
      <c r="T163" t="s">
        <v>179</v>
      </c>
      <c r="U163" t="s">
        <v>179</v>
      </c>
      <c r="V163" t="s">
        <v>179</v>
      </c>
      <c r="W163" t="s">
        <v>179</v>
      </c>
      <c r="X163" t="s">
        <v>179</v>
      </c>
      <c r="Y163" t="s">
        <v>179</v>
      </c>
      <c r="Z163" s="9">
        <v>42736</v>
      </c>
      <c r="AA163" s="1">
        <v>44562</v>
      </c>
      <c r="AC163" t="s">
        <v>1334</v>
      </c>
      <c r="AD163" t="s">
        <v>138</v>
      </c>
      <c r="AE163" t="s">
        <v>548</v>
      </c>
      <c r="AF163" t="s">
        <v>549</v>
      </c>
      <c r="AH163" t="s">
        <v>127</v>
      </c>
      <c r="AY163" t="s">
        <v>550</v>
      </c>
      <c r="AZ163" t="s">
        <v>129</v>
      </c>
      <c r="BA163" s="10" t="s">
        <v>1348</v>
      </c>
      <c r="BB163" t="s">
        <v>274</v>
      </c>
      <c r="BC163" t="s">
        <v>275</v>
      </c>
      <c r="BD163" s="10" t="s">
        <v>1349</v>
      </c>
      <c r="BE163" t="s">
        <v>276</v>
      </c>
      <c r="BI163" t="s">
        <v>120</v>
      </c>
      <c r="BN163" t="s">
        <v>120</v>
      </c>
      <c r="BO163" t="s">
        <v>120</v>
      </c>
      <c r="BT163" t="s">
        <v>206</v>
      </c>
      <c r="BU163" t="s">
        <v>138</v>
      </c>
      <c r="BV163" t="s">
        <v>139</v>
      </c>
      <c r="CA163">
        <v>1473</v>
      </c>
      <c r="CB163" s="6">
        <v>41694.863888888889</v>
      </c>
      <c r="CC163" t="s">
        <v>1350</v>
      </c>
      <c r="CF163" t="s">
        <v>1342</v>
      </c>
      <c r="CG163" t="s">
        <v>1334</v>
      </c>
      <c r="CY163">
        <f t="shared" si="64"/>
        <v>5</v>
      </c>
      <c r="CZ163">
        <f t="shared" si="50"/>
        <v>0.75</v>
      </c>
      <c r="DA163">
        <f t="shared" si="51"/>
        <v>0.33333333333333331</v>
      </c>
      <c r="DB163">
        <f t="shared" si="52"/>
        <v>0.8571428571428571</v>
      </c>
      <c r="DC163">
        <f t="shared" si="53"/>
        <v>0.5</v>
      </c>
      <c r="DD163">
        <f t="shared" si="54"/>
        <v>0.5</v>
      </c>
      <c r="DE163">
        <f t="shared" si="55"/>
        <v>1</v>
      </c>
      <c r="DF163">
        <f t="shared" si="56"/>
        <v>1</v>
      </c>
      <c r="DG163">
        <f t="shared" si="57"/>
        <v>0.42857142857142855</v>
      </c>
      <c r="DH163">
        <f t="shared" si="58"/>
        <v>0</v>
      </c>
      <c r="DI163">
        <f t="shared" si="59"/>
        <v>1</v>
      </c>
      <c r="DJ163">
        <f t="shared" si="60"/>
        <v>0</v>
      </c>
      <c r="DK163">
        <f t="shared" si="65"/>
        <v>0.66666666666666663</v>
      </c>
      <c r="DL163" s="3">
        <f t="shared" si="61"/>
        <v>0.58630952380952384</v>
      </c>
      <c r="DM163" t="str">
        <f t="shared" si="66"/>
        <v>500m (coast)_x000D_1km (offshore)_x000D_4-9km (global)</v>
      </c>
      <c r="DN163" t="str">
        <f t="shared" si="66"/>
        <v>N/A</v>
      </c>
      <c r="DO163" t="str">
        <f t="shared" si="66"/>
        <v>2days</v>
      </c>
      <c r="DP163" t="str">
        <f t="shared" si="66"/>
        <v>Standard accuracy:_x000D_0.8K (day&amp;night)_x000D__x000D_Target accuracy:_x000D_0.6K (day&amp;night)</v>
      </c>
      <c r="DQ163" t="str">
        <f t="shared" si="66"/>
        <v>TBD</v>
      </c>
      <c r="DR163" s="7">
        <v>0.8</v>
      </c>
      <c r="DS163">
        <f t="shared" si="62"/>
        <v>1</v>
      </c>
      <c r="DT163" t="str">
        <f t="shared" si="63"/>
        <v>Input Modelling</v>
      </c>
      <c r="DU163" s="8">
        <f t="shared" si="47"/>
        <v>2.5529761904761905</v>
      </c>
    </row>
    <row r="164" spans="1:125" ht="18" customHeight="1">
      <c r="A164" t="s">
        <v>115</v>
      </c>
      <c r="B164" t="s">
        <v>1351</v>
      </c>
      <c r="C164" t="s">
        <v>1352</v>
      </c>
      <c r="D164" t="s">
        <v>1353</v>
      </c>
      <c r="E164" t="s">
        <v>119</v>
      </c>
      <c r="H164" t="s">
        <v>120</v>
      </c>
      <c r="K164" t="s">
        <v>203</v>
      </c>
      <c r="L164" t="s">
        <v>203</v>
      </c>
      <c r="N164" t="s">
        <v>1354</v>
      </c>
      <c r="O164" t="s">
        <v>1355</v>
      </c>
      <c r="P164" t="s">
        <v>1356</v>
      </c>
      <c r="Q164" t="s">
        <v>138</v>
      </c>
      <c r="R164" t="s">
        <v>138</v>
      </c>
      <c r="S164" t="s">
        <v>138</v>
      </c>
      <c r="T164" t="s">
        <v>809</v>
      </c>
      <c r="U164" t="s">
        <v>119</v>
      </c>
      <c r="V164" t="s">
        <v>119</v>
      </c>
      <c r="W164" t="s">
        <v>119</v>
      </c>
      <c r="X164" t="s">
        <v>119</v>
      </c>
      <c r="Y164" t="s">
        <v>119</v>
      </c>
      <c r="Z164" s="1">
        <v>37408</v>
      </c>
      <c r="AA164" s="1">
        <v>41244</v>
      </c>
      <c r="AB164" s="12">
        <v>41899</v>
      </c>
      <c r="AC164" t="s">
        <v>1334</v>
      </c>
      <c r="AD164" t="s">
        <v>486</v>
      </c>
      <c r="AF164" t="s">
        <v>1357</v>
      </c>
      <c r="AH164" t="s">
        <v>127</v>
      </c>
      <c r="AJ164" t="s">
        <v>535</v>
      </c>
      <c r="AM164" t="s">
        <v>136</v>
      </c>
      <c r="AP164" t="s">
        <v>149</v>
      </c>
      <c r="AS164" t="s">
        <v>1358</v>
      </c>
      <c r="AV164" t="s">
        <v>1359</v>
      </c>
      <c r="AY164" t="s">
        <v>1360</v>
      </c>
      <c r="AZ164" t="s">
        <v>129</v>
      </c>
      <c r="BA164" t="s">
        <v>1361</v>
      </c>
      <c r="BC164" t="s">
        <v>737</v>
      </c>
      <c r="BD164" t="s">
        <v>1362</v>
      </c>
      <c r="BE164" t="s">
        <v>1363</v>
      </c>
      <c r="BI164" t="s">
        <v>203</v>
      </c>
      <c r="BL164" t="s">
        <v>1357</v>
      </c>
      <c r="BN164" t="s">
        <v>203</v>
      </c>
      <c r="BO164" t="s">
        <v>203</v>
      </c>
      <c r="BS164" t="s">
        <v>1352</v>
      </c>
      <c r="BT164" t="s">
        <v>206</v>
      </c>
      <c r="BU164" t="s">
        <v>169</v>
      </c>
      <c r="BV164" t="s">
        <v>139</v>
      </c>
      <c r="BW164" t="s">
        <v>1364</v>
      </c>
      <c r="BZ164" t="s">
        <v>1365</v>
      </c>
      <c r="CA164">
        <v>1474</v>
      </c>
      <c r="CB164" t="s">
        <v>170</v>
      </c>
      <c r="CC164" t="s">
        <v>1366</v>
      </c>
      <c r="CF164" t="s">
        <v>1342</v>
      </c>
      <c r="CG164" t="s">
        <v>1334</v>
      </c>
      <c r="CY164">
        <f t="shared" si="64"/>
        <v>10.5</v>
      </c>
      <c r="CZ164">
        <f t="shared" si="50"/>
        <v>0.5</v>
      </c>
      <c r="DA164">
        <f t="shared" si="51"/>
        <v>0.33333333333333331</v>
      </c>
      <c r="DB164">
        <f t="shared" si="52"/>
        <v>0.8571428571428571</v>
      </c>
      <c r="DC164">
        <f t="shared" si="53"/>
        <v>0.5</v>
      </c>
      <c r="DD164">
        <f t="shared" si="54"/>
        <v>0.5</v>
      </c>
      <c r="DE164">
        <f t="shared" si="55"/>
        <v>1</v>
      </c>
      <c r="DF164">
        <f t="shared" si="56"/>
        <v>1</v>
      </c>
      <c r="DG164">
        <f t="shared" si="57"/>
        <v>0.8571428571428571</v>
      </c>
      <c r="DH164">
        <f t="shared" si="58"/>
        <v>2</v>
      </c>
      <c r="DI164">
        <f t="shared" si="59"/>
        <v>1</v>
      </c>
      <c r="DJ164">
        <f t="shared" si="60"/>
        <v>0</v>
      </c>
      <c r="DK164">
        <f t="shared" si="65"/>
        <v>1</v>
      </c>
      <c r="DL164" s="3">
        <f t="shared" si="61"/>
        <v>0.79563492063492058</v>
      </c>
      <c r="DM164" t="str">
        <f t="shared" si="66"/>
        <v>1 km</v>
      </c>
      <c r="DN164">
        <f t="shared" si="66"/>
        <v>0</v>
      </c>
      <c r="DO164" t="str">
        <f t="shared" si="66"/>
        <v>Daily</v>
      </c>
      <c r="DP164" t="str">
        <f t="shared" si="66"/>
        <v>0.4 Kelvins</v>
      </c>
      <c r="DQ164" t="str">
        <f t="shared" si="66"/>
        <v>to be determined</v>
      </c>
      <c r="DR164" s="7">
        <v>0.8</v>
      </c>
      <c r="DS164">
        <f t="shared" si="62"/>
        <v>1</v>
      </c>
      <c r="DT164" t="str">
        <f t="shared" si="63"/>
        <v>Severe Weather Prediction, Marine Biology, Coastal Oceanography.</v>
      </c>
      <c r="DU164" s="8">
        <f t="shared" si="47"/>
        <v>2.9456349206349204</v>
      </c>
    </row>
    <row r="165" spans="1:125" ht="18" customHeight="1">
      <c r="A165" t="s">
        <v>115</v>
      </c>
      <c r="B165" t="s">
        <v>116</v>
      </c>
      <c r="C165" t="s">
        <v>117</v>
      </c>
      <c r="D165" t="s">
        <v>1367</v>
      </c>
      <c r="E165" t="s">
        <v>119</v>
      </c>
      <c r="H165" t="s">
        <v>120</v>
      </c>
      <c r="K165" t="s">
        <v>120</v>
      </c>
      <c r="L165" t="s">
        <v>120</v>
      </c>
      <c r="N165" t="s">
        <v>1368</v>
      </c>
      <c r="O165" t="s">
        <v>1369</v>
      </c>
      <c r="P165" t="s">
        <v>119</v>
      </c>
      <c r="Q165" t="s">
        <v>119</v>
      </c>
      <c r="R165" t="s">
        <v>119</v>
      </c>
      <c r="S165" t="s">
        <v>119</v>
      </c>
      <c r="T165" t="s">
        <v>119</v>
      </c>
      <c r="U165" t="s">
        <v>119</v>
      </c>
      <c r="V165" t="s">
        <v>119</v>
      </c>
      <c r="W165" t="s">
        <v>119</v>
      </c>
      <c r="X165" t="s">
        <v>119</v>
      </c>
      <c r="Y165" t="s">
        <v>119</v>
      </c>
      <c r="Z165" s="1">
        <v>35765</v>
      </c>
      <c r="AA165" s="1">
        <v>41244</v>
      </c>
      <c r="AC165" t="s">
        <v>1334</v>
      </c>
      <c r="AD165" t="s">
        <v>317</v>
      </c>
      <c r="AE165" t="s">
        <v>165</v>
      </c>
      <c r="AF165" t="s">
        <v>166</v>
      </c>
      <c r="AH165" t="s">
        <v>159</v>
      </c>
      <c r="AI165" t="s">
        <v>125</v>
      </c>
      <c r="AJ165" t="s">
        <v>166</v>
      </c>
      <c r="AL165" t="s">
        <v>195</v>
      </c>
      <c r="AM165" t="s">
        <v>166</v>
      </c>
      <c r="AO165" t="s">
        <v>174</v>
      </c>
      <c r="AP165" t="s">
        <v>166</v>
      </c>
      <c r="AR165" t="s">
        <v>154</v>
      </c>
      <c r="AU165" t="s">
        <v>216</v>
      </c>
      <c r="AY165" t="s">
        <v>1370</v>
      </c>
      <c r="AZ165" t="s">
        <v>129</v>
      </c>
      <c r="BA165" t="s">
        <v>218</v>
      </c>
      <c r="BB165">
        <v>0</v>
      </c>
      <c r="BC165">
        <v>1</v>
      </c>
      <c r="BD165" t="s">
        <v>1371</v>
      </c>
      <c r="BE165" t="s">
        <v>1372</v>
      </c>
      <c r="BI165" t="s">
        <v>203</v>
      </c>
      <c r="BK165" t="s">
        <v>160</v>
      </c>
      <c r="BL165" t="s">
        <v>161</v>
      </c>
      <c r="BN165" t="s">
        <v>120</v>
      </c>
      <c r="BO165" t="s">
        <v>120</v>
      </c>
      <c r="BS165" t="s">
        <v>1373</v>
      </c>
      <c r="BT165" t="s">
        <v>206</v>
      </c>
      <c r="BU165" t="s">
        <v>169</v>
      </c>
      <c r="BV165" t="s">
        <v>139</v>
      </c>
      <c r="BW165" t="s">
        <v>1374</v>
      </c>
      <c r="BZ165" t="s">
        <v>1375</v>
      </c>
      <c r="CA165">
        <v>1475</v>
      </c>
      <c r="CB165" t="s">
        <v>170</v>
      </c>
      <c r="CC165" t="s">
        <v>1376</v>
      </c>
      <c r="CF165" t="s">
        <v>1342</v>
      </c>
      <c r="CG165" t="s">
        <v>1334</v>
      </c>
      <c r="CI165" t="s">
        <v>203</v>
      </c>
      <c r="CJ165" t="s">
        <v>227</v>
      </c>
      <c r="CK165" t="s">
        <v>230</v>
      </c>
      <c r="CL165" t="s">
        <v>229</v>
      </c>
      <c r="CM165" t="s">
        <v>529</v>
      </c>
      <c r="CY165">
        <f t="shared" si="64"/>
        <v>15</v>
      </c>
      <c r="CZ165">
        <f t="shared" si="50"/>
        <v>0.75</v>
      </c>
      <c r="DA165">
        <f t="shared" si="51"/>
        <v>0.33333333333333331</v>
      </c>
      <c r="DB165">
        <f t="shared" si="52"/>
        <v>0.8571428571428571</v>
      </c>
      <c r="DC165">
        <f t="shared" si="53"/>
        <v>0.5</v>
      </c>
      <c r="DD165">
        <f t="shared" si="54"/>
        <v>0.5</v>
      </c>
      <c r="DE165">
        <f t="shared" si="55"/>
        <v>1</v>
      </c>
      <c r="DF165">
        <f t="shared" si="56"/>
        <v>1</v>
      </c>
      <c r="DG165">
        <f t="shared" si="57"/>
        <v>0.8571428571428571</v>
      </c>
      <c r="DH165">
        <f t="shared" si="58"/>
        <v>2</v>
      </c>
      <c r="DI165">
        <f t="shared" si="59"/>
        <v>1</v>
      </c>
      <c r="DJ165">
        <f t="shared" si="60"/>
        <v>0</v>
      </c>
      <c r="DK165">
        <f t="shared" si="65"/>
        <v>0.66666666666666663</v>
      </c>
      <c r="DL165" s="3">
        <f t="shared" si="61"/>
        <v>0.78869047619047616</v>
      </c>
      <c r="DM165" t="str">
        <f t="shared" si="66"/>
        <v>25 km</v>
      </c>
      <c r="DN165">
        <f t="shared" si="66"/>
        <v>0</v>
      </c>
      <c r="DO165">
        <f t="shared" si="66"/>
        <v>1</v>
      </c>
      <c r="DP165" t="str">
        <f t="shared" si="66"/>
        <v>0.5 deg C</v>
      </c>
      <c r="DQ165" t="str">
        <f t="shared" si="66"/>
        <v>0.1 deg C/decade</v>
      </c>
      <c r="DR165" s="7">
        <v>0.8</v>
      </c>
      <c r="DS165">
        <f t="shared" si="62"/>
        <v>1</v>
      </c>
      <c r="DT165" t="str">
        <f t="shared" si="63"/>
        <v>Analysis Of Sst Trends, Detection Of Changes In Sst Patterns, Relationship Of Ssts To Health Issues, Changes In Fisheries</v>
      </c>
      <c r="DU165" s="8">
        <f t="shared" si="47"/>
        <v>3.0886904761904761</v>
      </c>
    </row>
    <row r="166" spans="1:125" ht="18" customHeight="1">
      <c r="A166" t="s">
        <v>115</v>
      </c>
      <c r="B166" t="s">
        <v>1377</v>
      </c>
      <c r="C166" t="s">
        <v>1378</v>
      </c>
      <c r="D166" t="s">
        <v>1379</v>
      </c>
      <c r="E166" t="s">
        <v>684</v>
      </c>
      <c r="H166" t="s">
        <v>120</v>
      </c>
      <c r="K166" t="s">
        <v>120</v>
      </c>
      <c r="L166" t="s">
        <v>120</v>
      </c>
      <c r="N166" t="s">
        <v>1380</v>
      </c>
      <c r="O166" t="s">
        <v>1381</v>
      </c>
      <c r="P166" t="s">
        <v>684</v>
      </c>
      <c r="Q166" t="s">
        <v>1013</v>
      </c>
      <c r="R166" t="s">
        <v>1013</v>
      </c>
      <c r="S166" t="s">
        <v>1013</v>
      </c>
      <c r="T166" t="s">
        <v>684</v>
      </c>
      <c r="U166" t="s">
        <v>684</v>
      </c>
      <c r="V166" t="s">
        <v>684</v>
      </c>
      <c r="W166" t="s">
        <v>684</v>
      </c>
      <c r="X166" t="s">
        <v>684</v>
      </c>
      <c r="Y166" t="s">
        <v>684</v>
      </c>
      <c r="Z166" s="1">
        <v>33451</v>
      </c>
      <c r="AA166" s="1">
        <v>40513</v>
      </c>
      <c r="AC166" t="s">
        <v>1334</v>
      </c>
      <c r="AD166" t="s">
        <v>138</v>
      </c>
      <c r="AE166" t="s">
        <v>1222</v>
      </c>
      <c r="AF166" t="s">
        <v>1382</v>
      </c>
      <c r="AH166" t="s">
        <v>159</v>
      </c>
      <c r="AI166" t="s">
        <v>1138</v>
      </c>
      <c r="AJ166" t="s">
        <v>1383</v>
      </c>
      <c r="AL166" t="s">
        <v>743</v>
      </c>
      <c r="AM166" t="s">
        <v>744</v>
      </c>
      <c r="AO166" t="s">
        <v>575</v>
      </c>
      <c r="AP166" t="s">
        <v>626</v>
      </c>
      <c r="AR166" t="s">
        <v>577</v>
      </c>
      <c r="AU166" t="s">
        <v>318</v>
      </c>
      <c r="AY166" t="s">
        <v>1384</v>
      </c>
      <c r="AZ166" t="s">
        <v>129</v>
      </c>
      <c r="BA166" t="s">
        <v>1385</v>
      </c>
      <c r="BB166" t="s">
        <v>274</v>
      </c>
      <c r="BC166" t="s">
        <v>1386</v>
      </c>
      <c r="BD166" t="s">
        <v>1387</v>
      </c>
      <c r="BE166" t="s">
        <v>1388</v>
      </c>
      <c r="BI166" t="s">
        <v>120</v>
      </c>
      <c r="BN166" t="s">
        <v>120</v>
      </c>
      <c r="BO166" t="s">
        <v>120</v>
      </c>
      <c r="BT166" t="s">
        <v>120</v>
      </c>
      <c r="BU166" t="s">
        <v>138</v>
      </c>
      <c r="BV166" t="s">
        <v>139</v>
      </c>
      <c r="CA166">
        <v>1476</v>
      </c>
      <c r="CB166" s="6">
        <v>41694.863888888889</v>
      </c>
      <c r="CC166" t="s">
        <v>1389</v>
      </c>
      <c r="CF166" t="s">
        <v>1342</v>
      </c>
      <c r="CG166" t="s">
        <v>1334</v>
      </c>
      <c r="CY166">
        <f t="shared" si="64"/>
        <v>19.333333333333332</v>
      </c>
      <c r="CZ166">
        <f t="shared" si="50"/>
        <v>0.75</v>
      </c>
      <c r="DA166">
        <f t="shared" si="51"/>
        <v>0.33333333333333331</v>
      </c>
      <c r="DB166">
        <f t="shared" si="52"/>
        <v>0.8571428571428571</v>
      </c>
      <c r="DC166">
        <f t="shared" si="53"/>
        <v>0.5</v>
      </c>
      <c r="DD166">
        <f t="shared" si="54"/>
        <v>0.5</v>
      </c>
      <c r="DE166">
        <f t="shared" si="55"/>
        <v>1</v>
      </c>
      <c r="DF166">
        <f t="shared" si="56"/>
        <v>1</v>
      </c>
      <c r="DG166">
        <f t="shared" si="57"/>
        <v>0.2857142857142857</v>
      </c>
      <c r="DH166">
        <f t="shared" si="58"/>
        <v>0</v>
      </c>
      <c r="DI166">
        <f t="shared" si="59"/>
        <v>1</v>
      </c>
      <c r="DJ166">
        <f t="shared" si="60"/>
        <v>0</v>
      </c>
      <c r="DL166" s="3">
        <f t="shared" si="61"/>
        <v>0.51884920634920628</v>
      </c>
      <c r="DM166" t="str">
        <f>BA166</f>
        <v>5 km</v>
      </c>
      <c r="DN166" t="str">
        <f>BB166</f>
        <v>N/A</v>
      </c>
      <c r="DP166" t="str">
        <f>BD166</f>
        <v>0.1 K</v>
      </c>
      <c r="DQ166" t="str">
        <f>BE166</f>
        <v>5 mK/yr (after 1993)</v>
      </c>
      <c r="DR166" s="7">
        <v>0.6</v>
      </c>
      <c r="DS166">
        <f t="shared" si="62"/>
        <v>1</v>
      </c>
      <c r="DT166" t="str">
        <f t="shared" si="63"/>
        <v>Climate And Ocean Model Evaluation. Climate Change Detection And Attribution. Prescription Of Fields For Climate Model Simulations. Re-analysis.</v>
      </c>
      <c r="DU166" s="8">
        <f t="shared" si="47"/>
        <v>2.7632936507936505</v>
      </c>
    </row>
    <row r="167" spans="1:125" ht="18" customHeight="1">
      <c r="A167" t="s">
        <v>367</v>
      </c>
      <c r="B167" t="s">
        <v>543</v>
      </c>
      <c r="C167" t="s">
        <v>266</v>
      </c>
      <c r="D167" t="s">
        <v>544</v>
      </c>
      <c r="E167" t="s">
        <v>179</v>
      </c>
      <c r="H167" t="s">
        <v>120</v>
      </c>
      <c r="K167" t="s">
        <v>120</v>
      </c>
      <c r="L167" t="s">
        <v>120</v>
      </c>
      <c r="N167" t="s">
        <v>545</v>
      </c>
      <c r="O167" t="s">
        <v>1390</v>
      </c>
      <c r="P167" t="s">
        <v>179</v>
      </c>
      <c r="Q167" t="s">
        <v>179</v>
      </c>
      <c r="R167" t="s">
        <v>179</v>
      </c>
      <c r="S167" t="s">
        <v>179</v>
      </c>
      <c r="T167" t="s">
        <v>179</v>
      </c>
      <c r="U167" t="s">
        <v>179</v>
      </c>
      <c r="V167" t="s">
        <v>179</v>
      </c>
      <c r="W167" t="s">
        <v>179</v>
      </c>
      <c r="X167" t="s">
        <v>179</v>
      </c>
      <c r="Y167" t="s">
        <v>179</v>
      </c>
      <c r="Z167" s="9">
        <v>42736</v>
      </c>
      <c r="AA167" s="1">
        <v>44562</v>
      </c>
      <c r="AC167" t="s">
        <v>1391</v>
      </c>
      <c r="AD167" t="s">
        <v>138</v>
      </c>
      <c r="AE167" t="s">
        <v>548</v>
      </c>
      <c r="AF167" t="s">
        <v>549</v>
      </c>
      <c r="AH167" t="s">
        <v>127</v>
      </c>
      <c r="AY167" t="s">
        <v>550</v>
      </c>
      <c r="AZ167" t="s">
        <v>129</v>
      </c>
      <c r="BA167" s="10" t="s">
        <v>1392</v>
      </c>
      <c r="BB167" t="s">
        <v>274</v>
      </c>
      <c r="BC167" t="s">
        <v>275</v>
      </c>
      <c r="BD167" s="10" t="s">
        <v>1393</v>
      </c>
      <c r="BE167" t="s">
        <v>276</v>
      </c>
      <c r="BI167" t="s">
        <v>120</v>
      </c>
      <c r="BN167" t="s">
        <v>120</v>
      </c>
      <c r="BO167" t="s">
        <v>120</v>
      </c>
      <c r="BT167" t="s">
        <v>206</v>
      </c>
      <c r="BU167" t="s">
        <v>138</v>
      </c>
      <c r="BV167" t="s">
        <v>139</v>
      </c>
      <c r="CA167">
        <v>1477</v>
      </c>
      <c r="CB167" s="6">
        <v>41694.863888888889</v>
      </c>
      <c r="CC167" t="s">
        <v>1394</v>
      </c>
      <c r="CF167" t="s">
        <v>1395</v>
      </c>
      <c r="CG167" t="s">
        <v>1396</v>
      </c>
      <c r="CY167">
        <f t="shared" si="64"/>
        <v>5</v>
      </c>
      <c r="CZ167">
        <f t="shared" si="50"/>
        <v>0.75</v>
      </c>
      <c r="DA167">
        <f t="shared" si="51"/>
        <v>0.33333333333333331</v>
      </c>
      <c r="DB167">
        <f t="shared" si="52"/>
        <v>0.8571428571428571</v>
      </c>
      <c r="DC167">
        <f t="shared" si="53"/>
        <v>0.5</v>
      </c>
      <c r="DD167">
        <f t="shared" si="54"/>
        <v>0.5</v>
      </c>
      <c r="DE167">
        <f t="shared" si="55"/>
        <v>1</v>
      </c>
      <c r="DF167">
        <f t="shared" si="56"/>
        <v>1</v>
      </c>
      <c r="DG167">
        <f t="shared" si="57"/>
        <v>0.42857142857142855</v>
      </c>
      <c r="DH167">
        <f t="shared" si="58"/>
        <v>0</v>
      </c>
      <c r="DI167">
        <f t="shared" si="59"/>
        <v>1</v>
      </c>
      <c r="DJ167">
        <f t="shared" si="60"/>
        <v>0</v>
      </c>
      <c r="DK167">
        <f t="shared" ref="DK167:DK183" si="67">(COUNTIF(U167,"*")+COUNTIF(W167,"*")+COUNTIF(BO167,"y*"))/3</f>
        <v>0.66666666666666663</v>
      </c>
      <c r="DL167" s="3">
        <f t="shared" si="61"/>
        <v>0.58630952380952384</v>
      </c>
      <c r="DM167" t="str">
        <f t="shared" ref="DM167:DQ183" si="68">BA167</f>
        <v>250m(coast)_x000D_1km(offshore)_x000D_4-9km(global)</v>
      </c>
      <c r="DN167" t="str">
        <f t="shared" si="68"/>
        <v>N/A</v>
      </c>
      <c r="DO167" t="str">
        <f t="shared" si="68"/>
        <v>2days</v>
      </c>
      <c r="DP167" t="str">
        <f t="shared" si="68"/>
        <v>Standard accuracy:_x000D_50%(&lt;600nm)_x000D_0.5W/m2/str/um(&gt;600nm)_x000D__x000D_Target accuracy:_x000D_30%(&lt;600nm)_x000D_0.25W/m2/str/um(&gt;600nm)</v>
      </c>
      <c r="DQ167" t="str">
        <f t="shared" si="68"/>
        <v>TBD</v>
      </c>
      <c r="DR167" s="7">
        <v>0.8</v>
      </c>
      <c r="DS167">
        <f t="shared" si="62"/>
        <v>1</v>
      </c>
      <c r="DT167" t="str">
        <f t="shared" si="63"/>
        <v>Input Modelling</v>
      </c>
      <c r="DU167" s="8">
        <f t="shared" si="47"/>
        <v>2.5529761904761905</v>
      </c>
    </row>
    <row r="168" spans="1:125" ht="18" customHeight="1">
      <c r="A168" t="s">
        <v>367</v>
      </c>
      <c r="B168" t="s">
        <v>543</v>
      </c>
      <c r="C168" t="s">
        <v>266</v>
      </c>
      <c r="D168" t="s">
        <v>544</v>
      </c>
      <c r="E168" t="s">
        <v>179</v>
      </c>
      <c r="H168" t="s">
        <v>120</v>
      </c>
      <c r="K168" t="s">
        <v>120</v>
      </c>
      <c r="L168" t="s">
        <v>120</v>
      </c>
      <c r="N168" t="s">
        <v>545</v>
      </c>
      <c r="O168" t="s">
        <v>1397</v>
      </c>
      <c r="P168" t="s">
        <v>179</v>
      </c>
      <c r="Q168" t="s">
        <v>179</v>
      </c>
      <c r="R168" t="s">
        <v>179</v>
      </c>
      <c r="S168" t="s">
        <v>179</v>
      </c>
      <c r="T168" t="s">
        <v>179</v>
      </c>
      <c r="U168" t="s">
        <v>179</v>
      </c>
      <c r="V168" t="s">
        <v>179</v>
      </c>
      <c r="W168" t="s">
        <v>179</v>
      </c>
      <c r="X168" t="s">
        <v>179</v>
      </c>
      <c r="Y168" t="s">
        <v>179</v>
      </c>
      <c r="Z168" s="9">
        <v>42736</v>
      </c>
      <c r="AA168" s="1">
        <v>44562</v>
      </c>
      <c r="AC168" t="s">
        <v>1398</v>
      </c>
      <c r="AD168" t="s">
        <v>138</v>
      </c>
      <c r="AE168" t="s">
        <v>548</v>
      </c>
      <c r="AF168" t="s">
        <v>549</v>
      </c>
      <c r="AH168" t="s">
        <v>127</v>
      </c>
      <c r="AY168" t="s">
        <v>550</v>
      </c>
      <c r="AZ168" t="s">
        <v>129</v>
      </c>
      <c r="BA168" s="10" t="s">
        <v>1399</v>
      </c>
      <c r="BB168" t="s">
        <v>274</v>
      </c>
      <c r="BC168" t="s">
        <v>275</v>
      </c>
      <c r="BD168" s="10" t="s">
        <v>1400</v>
      </c>
      <c r="BE168" t="s">
        <v>276</v>
      </c>
      <c r="BI168" t="s">
        <v>120</v>
      </c>
      <c r="BN168" t="s">
        <v>120</v>
      </c>
      <c r="BO168" t="s">
        <v>120</v>
      </c>
      <c r="BT168" t="s">
        <v>206</v>
      </c>
      <c r="BU168" t="s">
        <v>138</v>
      </c>
      <c r="BV168" t="s">
        <v>139</v>
      </c>
      <c r="CA168">
        <v>1478</v>
      </c>
      <c r="CB168" s="6">
        <v>41694.863888888889</v>
      </c>
      <c r="CC168" t="s">
        <v>1401</v>
      </c>
      <c r="CF168" t="s">
        <v>1402</v>
      </c>
      <c r="CG168" t="s">
        <v>1402</v>
      </c>
      <c r="CY168">
        <f t="shared" si="64"/>
        <v>5</v>
      </c>
      <c r="CZ168">
        <f t="shared" si="50"/>
        <v>0.75</v>
      </c>
      <c r="DA168">
        <f t="shared" si="51"/>
        <v>0.33333333333333331</v>
      </c>
      <c r="DB168">
        <f t="shared" si="52"/>
        <v>0.8571428571428571</v>
      </c>
      <c r="DC168">
        <f t="shared" si="53"/>
        <v>0.5</v>
      </c>
      <c r="DD168">
        <f t="shared" si="54"/>
        <v>0.5</v>
      </c>
      <c r="DE168">
        <f t="shared" si="55"/>
        <v>1</v>
      </c>
      <c r="DF168">
        <f t="shared" si="56"/>
        <v>1</v>
      </c>
      <c r="DG168">
        <f t="shared" si="57"/>
        <v>0.42857142857142855</v>
      </c>
      <c r="DH168">
        <f t="shared" si="58"/>
        <v>0</v>
      </c>
      <c r="DI168">
        <f t="shared" si="59"/>
        <v>1</v>
      </c>
      <c r="DJ168">
        <f t="shared" si="60"/>
        <v>0</v>
      </c>
      <c r="DK168">
        <f t="shared" si="67"/>
        <v>0.66666666666666663</v>
      </c>
      <c r="DL168" s="3">
        <f t="shared" si="61"/>
        <v>0.58630952380952384</v>
      </c>
      <c r="DM168" t="str">
        <f t="shared" si="68"/>
        <v>250m (coast)_x000D_1km (offshore)_x000D_4-9km (global)</v>
      </c>
      <c r="DN168" t="str">
        <f t="shared" si="68"/>
        <v>N/A</v>
      </c>
      <c r="DO168" t="str">
        <f t="shared" si="68"/>
        <v>2days</v>
      </c>
      <c r="DP168" t="str">
        <f t="shared" si="68"/>
        <v>Standard accuracy:_x000D_-60- 150%_x000D__x000D_Target accuracy:_x000D_-35- 50% (offshore)_x000D_-50- 100% (coast)</v>
      </c>
      <c r="DQ168" t="str">
        <f t="shared" si="68"/>
        <v>TBD</v>
      </c>
      <c r="DR168" s="7">
        <v>0.8</v>
      </c>
      <c r="DS168">
        <f t="shared" si="62"/>
        <v>1</v>
      </c>
      <c r="DT168" t="str">
        <f t="shared" si="63"/>
        <v>Input Modelling</v>
      </c>
      <c r="DU168" s="8">
        <f t="shared" si="47"/>
        <v>2.5529761904761905</v>
      </c>
    </row>
    <row r="169" spans="1:125" ht="18" customHeight="1">
      <c r="A169" t="s">
        <v>115</v>
      </c>
      <c r="B169" t="s">
        <v>1403</v>
      </c>
      <c r="C169" t="s">
        <v>1404</v>
      </c>
      <c r="E169" t="s">
        <v>684</v>
      </c>
      <c r="H169" t="s">
        <v>120</v>
      </c>
      <c r="K169" t="s">
        <v>203</v>
      </c>
      <c r="L169" t="s">
        <v>203</v>
      </c>
      <c r="O169" t="s">
        <v>1405</v>
      </c>
      <c r="P169" t="s">
        <v>684</v>
      </c>
      <c r="Q169" t="s">
        <v>684</v>
      </c>
      <c r="R169" t="s">
        <v>684</v>
      </c>
      <c r="S169" t="s">
        <v>684</v>
      </c>
      <c r="T169" t="s">
        <v>684</v>
      </c>
      <c r="U169" t="s">
        <v>684</v>
      </c>
      <c r="V169" t="s">
        <v>684</v>
      </c>
      <c r="W169" t="s">
        <v>684</v>
      </c>
      <c r="X169" t="s">
        <v>684</v>
      </c>
      <c r="Y169" t="s">
        <v>684</v>
      </c>
      <c r="Z169" s="1">
        <v>35431</v>
      </c>
      <c r="AA169" s="1">
        <v>41244</v>
      </c>
      <c r="AC169" t="s">
        <v>1398</v>
      </c>
      <c r="AD169" t="s">
        <v>1406</v>
      </c>
      <c r="AE169" t="s">
        <v>743</v>
      </c>
      <c r="AF169" t="s">
        <v>745</v>
      </c>
      <c r="AH169" t="s">
        <v>159</v>
      </c>
      <c r="AI169" t="s">
        <v>1407</v>
      </c>
      <c r="AJ169" t="s">
        <v>1097</v>
      </c>
      <c r="AL169" t="s">
        <v>135</v>
      </c>
      <c r="AM169" t="s">
        <v>1408</v>
      </c>
      <c r="AY169" t="s">
        <v>1409</v>
      </c>
      <c r="AZ169" t="s">
        <v>129</v>
      </c>
      <c r="BA169" t="s">
        <v>1410</v>
      </c>
      <c r="BB169" t="s">
        <v>392</v>
      </c>
      <c r="BC169" t="s">
        <v>1258</v>
      </c>
      <c r="BI169" t="s">
        <v>203</v>
      </c>
      <c r="BN169" t="s">
        <v>203</v>
      </c>
      <c r="BO169" t="s">
        <v>203</v>
      </c>
      <c r="BS169" t="s">
        <v>1404</v>
      </c>
      <c r="BT169" t="s">
        <v>206</v>
      </c>
      <c r="BU169" t="s">
        <v>169</v>
      </c>
      <c r="BV169" t="s">
        <v>139</v>
      </c>
      <c r="BW169" t="s">
        <v>140</v>
      </c>
      <c r="BZ169" s="15">
        <v>41772</v>
      </c>
      <c r="CA169">
        <v>1479</v>
      </c>
      <c r="CB169" s="6">
        <v>41694.863888888889</v>
      </c>
      <c r="CC169" t="s">
        <v>1411</v>
      </c>
      <c r="CF169" t="s">
        <v>1402</v>
      </c>
      <c r="CG169" t="s">
        <v>1402</v>
      </c>
      <c r="CY169">
        <f t="shared" si="64"/>
        <v>15.916666666666666</v>
      </c>
      <c r="CZ169">
        <f t="shared" si="50"/>
        <v>0.75</v>
      </c>
      <c r="DA169">
        <f t="shared" si="51"/>
        <v>0.33333333333333331</v>
      </c>
      <c r="DB169">
        <f t="shared" si="52"/>
        <v>0.7142857142857143</v>
      </c>
      <c r="DC169">
        <f t="shared" si="53"/>
        <v>0.5</v>
      </c>
      <c r="DD169">
        <f t="shared" si="54"/>
        <v>0.5</v>
      </c>
      <c r="DE169">
        <f t="shared" si="55"/>
        <v>1</v>
      </c>
      <c r="DF169">
        <f t="shared" si="56"/>
        <v>1</v>
      </c>
      <c r="DG169">
        <f t="shared" si="57"/>
        <v>0.8571428571428571</v>
      </c>
      <c r="DH169">
        <f t="shared" si="58"/>
        <v>1</v>
      </c>
      <c r="DI169">
        <f t="shared" si="59"/>
        <v>1</v>
      </c>
      <c r="DJ169">
        <f t="shared" si="60"/>
        <v>0</v>
      </c>
      <c r="DK169">
        <f t="shared" si="67"/>
        <v>1</v>
      </c>
      <c r="DL169" s="3">
        <f t="shared" si="61"/>
        <v>0.72123015873015872</v>
      </c>
      <c r="DM169" t="str">
        <f t="shared" si="68"/>
        <v>4km</v>
      </c>
      <c r="DN169" t="str">
        <f t="shared" si="68"/>
        <v>n/a</v>
      </c>
      <c r="DO169" t="str">
        <f t="shared" si="68"/>
        <v>daily</v>
      </c>
      <c r="DP169">
        <f t="shared" si="68"/>
        <v>0</v>
      </c>
      <c r="DQ169">
        <f t="shared" si="68"/>
        <v>0</v>
      </c>
      <c r="DR169" s="7">
        <v>0</v>
      </c>
      <c r="DS169">
        <f t="shared" si="62"/>
        <v>0</v>
      </c>
      <c r="DT169">
        <f t="shared" si="63"/>
        <v>0</v>
      </c>
      <c r="DU169" s="8">
        <f t="shared" si="47"/>
        <v>1.2517857142857143</v>
      </c>
    </row>
    <row r="170" spans="1:125" ht="18" customHeight="1">
      <c r="A170" t="s">
        <v>115</v>
      </c>
      <c r="B170" t="s">
        <v>1403</v>
      </c>
      <c r="C170" t="s">
        <v>1404</v>
      </c>
      <c r="E170" t="s">
        <v>684</v>
      </c>
      <c r="H170" t="s">
        <v>120</v>
      </c>
      <c r="K170" t="s">
        <v>203</v>
      </c>
      <c r="L170" t="s">
        <v>203</v>
      </c>
      <c r="O170" t="s">
        <v>1412</v>
      </c>
      <c r="P170" t="s">
        <v>684</v>
      </c>
      <c r="Q170" t="s">
        <v>684</v>
      </c>
      <c r="R170" t="s">
        <v>684</v>
      </c>
      <c r="S170" t="s">
        <v>684</v>
      </c>
      <c r="T170" t="s">
        <v>684</v>
      </c>
      <c r="U170" t="s">
        <v>684</v>
      </c>
      <c r="V170" t="s">
        <v>684</v>
      </c>
      <c r="W170" t="s">
        <v>684</v>
      </c>
      <c r="X170" t="s">
        <v>684</v>
      </c>
      <c r="Y170" t="s">
        <v>684</v>
      </c>
      <c r="Z170" s="1">
        <v>35431</v>
      </c>
      <c r="AA170" s="1">
        <v>41244</v>
      </c>
      <c r="AC170" t="s">
        <v>123</v>
      </c>
      <c r="AD170" t="s">
        <v>138</v>
      </c>
      <c r="AE170" t="s">
        <v>743</v>
      </c>
      <c r="AF170" t="s">
        <v>745</v>
      </c>
      <c r="AH170" t="s">
        <v>159</v>
      </c>
      <c r="AI170" t="s">
        <v>1407</v>
      </c>
      <c r="AJ170" t="s">
        <v>1097</v>
      </c>
      <c r="AL170" t="s">
        <v>135</v>
      </c>
      <c r="AM170" t="s">
        <v>1408</v>
      </c>
      <c r="AY170" t="s">
        <v>1409</v>
      </c>
      <c r="AZ170" t="s">
        <v>129</v>
      </c>
      <c r="BA170" t="s">
        <v>1410</v>
      </c>
      <c r="BB170" t="s">
        <v>392</v>
      </c>
      <c r="BC170" t="s">
        <v>1258</v>
      </c>
      <c r="BI170" t="s">
        <v>203</v>
      </c>
      <c r="BN170" t="s">
        <v>203</v>
      </c>
      <c r="BO170" t="s">
        <v>203</v>
      </c>
      <c r="BS170" t="s">
        <v>1404</v>
      </c>
      <c r="BT170" t="s">
        <v>120</v>
      </c>
      <c r="BU170" t="s">
        <v>169</v>
      </c>
      <c r="BV170" t="s">
        <v>139</v>
      </c>
      <c r="BW170" t="s">
        <v>140</v>
      </c>
      <c r="BZ170" s="15">
        <v>41772</v>
      </c>
      <c r="CA170">
        <v>1480</v>
      </c>
      <c r="CB170" s="6">
        <v>41694.863888888889</v>
      </c>
      <c r="CC170" t="s">
        <v>1413</v>
      </c>
      <c r="CF170" t="s">
        <v>1395</v>
      </c>
      <c r="CG170" t="s">
        <v>1396</v>
      </c>
      <c r="CY170">
        <f t="shared" si="64"/>
        <v>15.916666666666666</v>
      </c>
      <c r="CZ170">
        <f t="shared" si="50"/>
        <v>0.75</v>
      </c>
      <c r="DA170">
        <f t="shared" si="51"/>
        <v>0.33333333333333331</v>
      </c>
      <c r="DB170">
        <f t="shared" si="52"/>
        <v>0.7142857142857143</v>
      </c>
      <c r="DC170">
        <f t="shared" si="53"/>
        <v>0.5</v>
      </c>
      <c r="DD170">
        <f t="shared" si="54"/>
        <v>0.5</v>
      </c>
      <c r="DE170">
        <f t="shared" si="55"/>
        <v>1</v>
      </c>
      <c r="DF170">
        <f t="shared" si="56"/>
        <v>1</v>
      </c>
      <c r="DG170">
        <f t="shared" si="57"/>
        <v>0.7142857142857143</v>
      </c>
      <c r="DH170">
        <f t="shared" si="58"/>
        <v>1</v>
      </c>
      <c r="DI170">
        <f t="shared" si="59"/>
        <v>1</v>
      </c>
      <c r="DJ170">
        <f t="shared" si="60"/>
        <v>0</v>
      </c>
      <c r="DK170">
        <f t="shared" si="67"/>
        <v>1</v>
      </c>
      <c r="DL170" s="3">
        <f t="shared" si="61"/>
        <v>0.70932539682539686</v>
      </c>
      <c r="DM170" t="str">
        <f t="shared" si="68"/>
        <v>4km</v>
      </c>
      <c r="DN170" t="str">
        <f t="shared" si="68"/>
        <v>n/a</v>
      </c>
      <c r="DO170" t="str">
        <f t="shared" si="68"/>
        <v>daily</v>
      </c>
      <c r="DP170">
        <f t="shared" si="68"/>
        <v>0</v>
      </c>
      <c r="DQ170">
        <f t="shared" si="68"/>
        <v>0</v>
      </c>
      <c r="DR170" s="7">
        <v>1</v>
      </c>
      <c r="DS170">
        <f t="shared" si="62"/>
        <v>0</v>
      </c>
      <c r="DT170">
        <f t="shared" si="63"/>
        <v>0</v>
      </c>
      <c r="DU170" s="8">
        <f t="shared" si="47"/>
        <v>2.2398809523809522</v>
      </c>
    </row>
    <row r="171" spans="1:125" ht="18" customHeight="1">
      <c r="A171" t="s">
        <v>115</v>
      </c>
      <c r="B171" t="s">
        <v>1414</v>
      </c>
      <c r="C171" t="s">
        <v>1415</v>
      </c>
      <c r="D171" t="s">
        <v>1416</v>
      </c>
      <c r="E171" t="s">
        <v>119</v>
      </c>
      <c r="H171" t="s">
        <v>120</v>
      </c>
      <c r="K171" t="s">
        <v>120</v>
      </c>
      <c r="L171" t="s">
        <v>120</v>
      </c>
      <c r="N171" t="s">
        <v>1417</v>
      </c>
      <c r="O171" t="s">
        <v>1418</v>
      </c>
      <c r="P171" t="s">
        <v>119</v>
      </c>
      <c r="Q171" t="s">
        <v>138</v>
      </c>
      <c r="R171" t="s">
        <v>138</v>
      </c>
      <c r="S171" t="s">
        <v>138</v>
      </c>
      <c r="T171" t="s">
        <v>119</v>
      </c>
      <c r="U171" t="s">
        <v>138</v>
      </c>
      <c r="V171" t="s">
        <v>1419</v>
      </c>
      <c r="W171" t="s">
        <v>138</v>
      </c>
      <c r="X171" t="s">
        <v>138</v>
      </c>
      <c r="Y171" t="s">
        <v>138</v>
      </c>
      <c r="Z171" s="1">
        <v>35674</v>
      </c>
      <c r="AA171" s="1"/>
      <c r="AC171" t="s">
        <v>1398</v>
      </c>
      <c r="AD171" t="s">
        <v>1406</v>
      </c>
      <c r="AE171" t="s">
        <v>743</v>
      </c>
      <c r="AF171" t="s">
        <v>1097</v>
      </c>
      <c r="AH171" t="s">
        <v>159</v>
      </c>
      <c r="AI171" t="s">
        <v>1407</v>
      </c>
      <c r="AJ171" t="s">
        <v>535</v>
      </c>
      <c r="AL171" t="s">
        <v>135</v>
      </c>
      <c r="AM171" t="s">
        <v>745</v>
      </c>
      <c r="AY171" t="s">
        <v>1420</v>
      </c>
      <c r="AZ171" t="s">
        <v>129</v>
      </c>
      <c r="BA171" t="s">
        <v>129</v>
      </c>
      <c r="BB171" t="s">
        <v>129</v>
      </c>
      <c r="BC171">
        <v>1</v>
      </c>
      <c r="BD171" s="13">
        <v>0.3</v>
      </c>
      <c r="BE171" t="s">
        <v>1421</v>
      </c>
      <c r="BI171" t="s">
        <v>120</v>
      </c>
      <c r="BK171" t="s">
        <v>743</v>
      </c>
      <c r="BL171" t="s">
        <v>1097</v>
      </c>
      <c r="BN171" t="s">
        <v>203</v>
      </c>
      <c r="BO171" t="s">
        <v>120</v>
      </c>
      <c r="BS171" t="s">
        <v>1422</v>
      </c>
      <c r="BT171" t="s">
        <v>206</v>
      </c>
      <c r="BU171" t="s">
        <v>207</v>
      </c>
      <c r="BV171" t="s">
        <v>139</v>
      </c>
      <c r="BW171" t="s">
        <v>1423</v>
      </c>
      <c r="BZ171" t="s">
        <v>1424</v>
      </c>
      <c r="CA171">
        <v>1481</v>
      </c>
      <c r="CB171" t="s">
        <v>170</v>
      </c>
      <c r="CC171" t="s">
        <v>1425</v>
      </c>
      <c r="CF171" t="s">
        <v>1395</v>
      </c>
      <c r="CG171" t="s">
        <v>1396</v>
      </c>
      <c r="CI171" t="s">
        <v>203</v>
      </c>
      <c r="CJ171" t="s">
        <v>1426</v>
      </c>
      <c r="CK171" t="s">
        <v>1427</v>
      </c>
      <c r="CL171" t="s">
        <v>227</v>
      </c>
      <c r="CM171" t="s">
        <v>748</v>
      </c>
      <c r="CY171">
        <f t="shared" si="64"/>
        <v>97.669444444444451</v>
      </c>
      <c r="CZ171">
        <f t="shared" si="50"/>
        <v>0.75</v>
      </c>
      <c r="DA171">
        <f t="shared" si="51"/>
        <v>0.33333333333333331</v>
      </c>
      <c r="DB171">
        <f t="shared" si="52"/>
        <v>1</v>
      </c>
      <c r="DC171">
        <f t="shared" si="53"/>
        <v>0.5</v>
      </c>
      <c r="DD171">
        <f t="shared" si="54"/>
        <v>0.5</v>
      </c>
      <c r="DE171">
        <f t="shared" si="55"/>
        <v>1</v>
      </c>
      <c r="DF171">
        <f t="shared" si="56"/>
        <v>1</v>
      </c>
      <c r="DG171">
        <f t="shared" si="57"/>
        <v>0.8571428571428571</v>
      </c>
      <c r="DH171">
        <f t="shared" si="58"/>
        <v>2</v>
      </c>
      <c r="DI171">
        <f t="shared" si="59"/>
        <v>1</v>
      </c>
      <c r="DJ171">
        <f t="shared" si="60"/>
        <v>0</v>
      </c>
      <c r="DK171">
        <f t="shared" si="67"/>
        <v>0.66666666666666663</v>
      </c>
      <c r="DL171" s="3">
        <f t="shared" si="61"/>
        <v>0.80059523809523803</v>
      </c>
      <c r="DM171" t="str">
        <f t="shared" si="68"/>
        <v>Global</v>
      </c>
      <c r="DN171" t="str">
        <f t="shared" si="68"/>
        <v>Global</v>
      </c>
      <c r="DO171">
        <f t="shared" si="68"/>
        <v>1</v>
      </c>
      <c r="DP171">
        <f t="shared" si="68"/>
        <v>0.3</v>
      </c>
      <c r="DQ171" t="str">
        <f t="shared" si="68"/>
        <v>3%/decade (=Target)</v>
      </c>
      <c r="DR171" s="7">
        <v>0.8</v>
      </c>
      <c r="DS171">
        <f t="shared" si="62"/>
        <v>1</v>
      </c>
      <c r="DT171" t="str">
        <f t="shared" si="63"/>
        <v>Biogeochemistry, Biogeochemical Cycles</v>
      </c>
      <c r="DU171" s="8">
        <f t="shared" si="47"/>
        <v>5.8562433862433858</v>
      </c>
    </row>
    <row r="172" spans="1:125" ht="18" customHeight="1">
      <c r="A172" t="s">
        <v>115</v>
      </c>
      <c r="B172" t="s">
        <v>1414</v>
      </c>
      <c r="C172" t="s">
        <v>1422</v>
      </c>
      <c r="D172" s="10" t="s">
        <v>1428</v>
      </c>
      <c r="E172" t="s">
        <v>119</v>
      </c>
      <c r="H172" t="s">
        <v>120</v>
      </c>
      <c r="K172" t="s">
        <v>120</v>
      </c>
      <c r="L172" t="s">
        <v>120</v>
      </c>
      <c r="N172" t="s">
        <v>1429</v>
      </c>
      <c r="O172" t="s">
        <v>1430</v>
      </c>
      <c r="P172" t="s">
        <v>119</v>
      </c>
      <c r="Q172" t="s">
        <v>138</v>
      </c>
      <c r="R172" t="s">
        <v>138</v>
      </c>
      <c r="S172" t="s">
        <v>138</v>
      </c>
      <c r="T172" t="s">
        <v>119</v>
      </c>
      <c r="U172" t="s">
        <v>138</v>
      </c>
      <c r="V172" t="s">
        <v>138</v>
      </c>
      <c r="W172" t="s">
        <v>138</v>
      </c>
      <c r="X172" t="s">
        <v>138</v>
      </c>
      <c r="Y172" t="s">
        <v>138</v>
      </c>
      <c r="Z172" s="1">
        <v>35674</v>
      </c>
      <c r="AA172" s="1"/>
      <c r="AC172" t="s">
        <v>123</v>
      </c>
      <c r="AD172" t="s">
        <v>1431</v>
      </c>
      <c r="AE172" t="s">
        <v>1432</v>
      </c>
      <c r="AF172" t="s">
        <v>1097</v>
      </c>
      <c r="AH172" t="s">
        <v>159</v>
      </c>
      <c r="AI172" t="s">
        <v>733</v>
      </c>
      <c r="AJ172" t="s">
        <v>535</v>
      </c>
      <c r="AL172" t="s">
        <v>743</v>
      </c>
      <c r="AM172" t="s">
        <v>745</v>
      </c>
      <c r="AY172" t="s">
        <v>1433</v>
      </c>
      <c r="AZ172" t="s">
        <v>129</v>
      </c>
      <c r="BA172" t="s">
        <v>129</v>
      </c>
      <c r="BB172" t="s">
        <v>129</v>
      </c>
      <c r="BC172">
        <v>1</v>
      </c>
      <c r="BD172" t="s">
        <v>1434</v>
      </c>
      <c r="BE172" t="s">
        <v>1421</v>
      </c>
      <c r="BI172" t="s">
        <v>120</v>
      </c>
      <c r="BN172" t="s">
        <v>203</v>
      </c>
      <c r="BO172" t="s">
        <v>120</v>
      </c>
      <c r="BS172" t="s">
        <v>1422</v>
      </c>
      <c r="BT172" t="s">
        <v>206</v>
      </c>
      <c r="BU172" t="s">
        <v>207</v>
      </c>
      <c r="BV172" t="s">
        <v>139</v>
      </c>
      <c r="BW172" t="s">
        <v>1423</v>
      </c>
      <c r="BZ172" t="s">
        <v>1424</v>
      </c>
      <c r="CA172">
        <v>1482</v>
      </c>
      <c r="CB172" t="s">
        <v>170</v>
      </c>
      <c r="CC172" t="s">
        <v>1435</v>
      </c>
      <c r="CF172" t="s">
        <v>1395</v>
      </c>
      <c r="CG172" t="s">
        <v>1396</v>
      </c>
      <c r="CY172">
        <f t="shared" si="64"/>
        <v>97.669444444444451</v>
      </c>
      <c r="CZ172">
        <f t="shared" si="50"/>
        <v>0.75</v>
      </c>
      <c r="DA172">
        <f t="shared" si="51"/>
        <v>0.33333333333333331</v>
      </c>
      <c r="DB172">
        <f t="shared" si="52"/>
        <v>1</v>
      </c>
      <c r="DC172">
        <f t="shared" si="53"/>
        <v>0.5</v>
      </c>
      <c r="DD172">
        <f t="shared" si="54"/>
        <v>0.5</v>
      </c>
      <c r="DE172">
        <f t="shared" si="55"/>
        <v>1</v>
      </c>
      <c r="DF172">
        <f t="shared" si="56"/>
        <v>1</v>
      </c>
      <c r="DG172">
        <f t="shared" si="57"/>
        <v>0.8571428571428571</v>
      </c>
      <c r="DH172">
        <f t="shared" si="58"/>
        <v>2</v>
      </c>
      <c r="DI172">
        <f t="shared" si="59"/>
        <v>1</v>
      </c>
      <c r="DJ172">
        <f t="shared" si="60"/>
        <v>0</v>
      </c>
      <c r="DK172">
        <f t="shared" si="67"/>
        <v>0.66666666666666663</v>
      </c>
      <c r="DL172" s="3">
        <f t="shared" si="61"/>
        <v>0.80059523809523803</v>
      </c>
      <c r="DM172" t="str">
        <f t="shared" si="68"/>
        <v>Global</v>
      </c>
      <c r="DN172" t="str">
        <f t="shared" si="68"/>
        <v>Global</v>
      </c>
      <c r="DO172">
        <f t="shared" si="68"/>
        <v>1</v>
      </c>
      <c r="DP172" t="str">
        <f t="shared" si="68"/>
        <v>30% (?)</v>
      </c>
      <c r="DQ172" t="str">
        <f t="shared" si="68"/>
        <v>3%/decade (=Target)</v>
      </c>
      <c r="DR172" s="7">
        <v>0.8</v>
      </c>
      <c r="DS172">
        <f t="shared" si="62"/>
        <v>1</v>
      </c>
      <c r="DT172" t="str">
        <f t="shared" si="63"/>
        <v>Biogeochemistry, Biogeochemical Cycles, Carbon</v>
      </c>
      <c r="DU172" s="8">
        <f t="shared" si="47"/>
        <v>5.8562433862433858</v>
      </c>
    </row>
    <row r="173" spans="1:125" ht="18" customHeight="1">
      <c r="A173" t="s">
        <v>115</v>
      </c>
      <c r="B173" t="s">
        <v>116</v>
      </c>
      <c r="C173" t="s">
        <v>117</v>
      </c>
      <c r="D173" t="s">
        <v>1436</v>
      </c>
      <c r="E173" t="s">
        <v>119</v>
      </c>
      <c r="H173" t="s">
        <v>120</v>
      </c>
      <c r="K173" t="s">
        <v>120</v>
      </c>
      <c r="L173" t="s">
        <v>120</v>
      </c>
      <c r="N173" t="s">
        <v>1437</v>
      </c>
      <c r="O173" t="s">
        <v>1438</v>
      </c>
      <c r="P173" t="s">
        <v>812</v>
      </c>
      <c r="Q173" t="s">
        <v>119</v>
      </c>
      <c r="R173" t="s">
        <v>119</v>
      </c>
      <c r="S173" t="s">
        <v>119</v>
      </c>
      <c r="T173" t="s">
        <v>119</v>
      </c>
      <c r="U173" t="s">
        <v>119</v>
      </c>
      <c r="V173" t="s">
        <v>119</v>
      </c>
      <c r="W173" t="s">
        <v>119</v>
      </c>
      <c r="X173" t="s">
        <v>119</v>
      </c>
      <c r="Y173" t="s">
        <v>119</v>
      </c>
      <c r="Z173" s="1">
        <v>245</v>
      </c>
      <c r="AA173" s="1">
        <v>39873</v>
      </c>
      <c r="AC173" t="s">
        <v>1219</v>
      </c>
      <c r="AD173" t="s">
        <v>138</v>
      </c>
      <c r="AE173" t="s">
        <v>1223</v>
      </c>
      <c r="AH173" t="s">
        <v>159</v>
      </c>
      <c r="AI173" t="s">
        <v>814</v>
      </c>
      <c r="AM173" t="s">
        <v>1439</v>
      </c>
      <c r="AP173" t="s">
        <v>1440</v>
      </c>
      <c r="AS173" t="s">
        <v>1441</v>
      </c>
      <c r="AV173" t="s">
        <v>1442</v>
      </c>
      <c r="AY173" t="s">
        <v>1443</v>
      </c>
      <c r="AZ173" t="s">
        <v>403</v>
      </c>
      <c r="BA173" t="s">
        <v>1444</v>
      </c>
      <c r="BB173" t="s">
        <v>274</v>
      </c>
      <c r="BC173" t="s">
        <v>1445</v>
      </c>
      <c r="BD173" t="s">
        <v>1446</v>
      </c>
      <c r="BE173" t="s">
        <v>739</v>
      </c>
      <c r="BI173" t="s">
        <v>120</v>
      </c>
      <c r="BN173" t="s">
        <v>120</v>
      </c>
      <c r="BO173" t="s">
        <v>203</v>
      </c>
      <c r="BS173" t="s">
        <v>1447</v>
      </c>
      <c r="BT173" t="s">
        <v>120</v>
      </c>
      <c r="BU173" t="s">
        <v>1448</v>
      </c>
      <c r="BV173" t="s">
        <v>139</v>
      </c>
      <c r="BW173" t="s">
        <v>140</v>
      </c>
      <c r="BZ173" t="s">
        <v>1449</v>
      </c>
      <c r="CA173">
        <v>1483</v>
      </c>
      <c r="CB173" t="s">
        <v>170</v>
      </c>
      <c r="CC173" t="s">
        <v>1450</v>
      </c>
      <c r="CF173" t="s">
        <v>1248</v>
      </c>
      <c r="CG173" t="s">
        <v>1234</v>
      </c>
      <c r="CY173">
        <f t="shared" si="64"/>
        <v>108.5</v>
      </c>
      <c r="CZ173">
        <f t="shared" si="50"/>
        <v>0.75</v>
      </c>
      <c r="DA173">
        <f t="shared" si="51"/>
        <v>0.33333333333333331</v>
      </c>
      <c r="DB173">
        <f t="shared" si="52"/>
        <v>0.8571428571428571</v>
      </c>
      <c r="DC173">
        <f t="shared" si="53"/>
        <v>0.5</v>
      </c>
      <c r="DD173">
        <f t="shared" si="54"/>
        <v>0.5</v>
      </c>
      <c r="DE173">
        <f t="shared" si="55"/>
        <v>1</v>
      </c>
      <c r="DF173">
        <f t="shared" si="56"/>
        <v>1</v>
      </c>
      <c r="DG173">
        <f t="shared" si="57"/>
        <v>0.7142857142857143</v>
      </c>
      <c r="DH173">
        <f t="shared" si="58"/>
        <v>2</v>
      </c>
      <c r="DI173">
        <f t="shared" si="59"/>
        <v>1</v>
      </c>
      <c r="DJ173">
        <f t="shared" si="60"/>
        <v>0</v>
      </c>
      <c r="DK173">
        <f t="shared" si="67"/>
        <v>1</v>
      </c>
      <c r="DL173" s="3">
        <f t="shared" si="61"/>
        <v>0.80456349206349209</v>
      </c>
      <c r="DM173" t="str">
        <f t="shared" si="68"/>
        <v>0.5km</v>
      </c>
      <c r="DN173" t="str">
        <f t="shared" si="68"/>
        <v>N/A</v>
      </c>
      <c r="DO173" t="str">
        <f t="shared" si="68"/>
        <v>2000-2001,2005-2006-2007,2007-2008,2008-2009</v>
      </c>
      <c r="DP173" t="str">
        <f t="shared" si="68"/>
        <v>Accurate to -5m/yr</v>
      </c>
      <c r="DQ173" t="str">
        <f t="shared" si="68"/>
        <v>Number field</v>
      </c>
      <c r="DR173" s="7">
        <v>0.8</v>
      </c>
      <c r="DS173">
        <f t="shared" si="62"/>
        <v>1</v>
      </c>
      <c r="DT173" t="str">
        <f t="shared" si="63"/>
        <v>Change</v>
      </c>
      <c r="DU173" s="8">
        <f t="shared" si="47"/>
        <v>6.2212301587301591</v>
      </c>
    </row>
    <row r="174" spans="1:125" ht="18" customHeight="1">
      <c r="A174" t="s">
        <v>115</v>
      </c>
      <c r="B174" t="s">
        <v>116</v>
      </c>
      <c r="C174" t="s">
        <v>117</v>
      </c>
      <c r="D174" t="s">
        <v>1451</v>
      </c>
      <c r="E174" t="s">
        <v>119</v>
      </c>
      <c r="H174" t="s">
        <v>120</v>
      </c>
      <c r="K174" t="s">
        <v>120</v>
      </c>
      <c r="L174" t="s">
        <v>120</v>
      </c>
      <c r="N174" t="s">
        <v>1452</v>
      </c>
      <c r="O174" t="s">
        <v>1453</v>
      </c>
      <c r="P174" t="s">
        <v>812</v>
      </c>
      <c r="Q174" t="s">
        <v>119</v>
      </c>
      <c r="R174" t="s">
        <v>119</v>
      </c>
      <c r="S174" t="s">
        <v>119</v>
      </c>
      <c r="T174" t="s">
        <v>119</v>
      </c>
      <c r="U174" t="s">
        <v>119</v>
      </c>
      <c r="V174" t="s">
        <v>119</v>
      </c>
      <c r="W174" t="s">
        <v>119</v>
      </c>
      <c r="X174" t="s">
        <v>119</v>
      </c>
      <c r="Y174" t="s">
        <v>119</v>
      </c>
      <c r="Z174" s="1">
        <v>39814</v>
      </c>
      <c r="AA174" s="1">
        <v>40513</v>
      </c>
      <c r="AC174" t="s">
        <v>1219</v>
      </c>
      <c r="AD174" t="s">
        <v>138</v>
      </c>
      <c r="AE174" t="s">
        <v>1223</v>
      </c>
      <c r="AH174" t="s">
        <v>159</v>
      </c>
      <c r="AI174" t="s">
        <v>814</v>
      </c>
      <c r="AM174" t="s">
        <v>1439</v>
      </c>
      <c r="AP174" t="s">
        <v>1440</v>
      </c>
      <c r="AS174" t="s">
        <v>1441</v>
      </c>
      <c r="AV174" t="s">
        <v>1442</v>
      </c>
      <c r="AY174" t="s">
        <v>1443</v>
      </c>
      <c r="AZ174" t="s">
        <v>403</v>
      </c>
      <c r="BA174" t="s">
        <v>1444</v>
      </c>
      <c r="BC174" t="s">
        <v>1454</v>
      </c>
      <c r="BD174" t="s">
        <v>1455</v>
      </c>
      <c r="BI174" t="s">
        <v>120</v>
      </c>
      <c r="BN174" t="s">
        <v>120</v>
      </c>
      <c r="BO174" t="s">
        <v>203</v>
      </c>
      <c r="BS174" t="s">
        <v>1447</v>
      </c>
      <c r="BT174" t="s">
        <v>120</v>
      </c>
      <c r="BU174" t="s">
        <v>1448</v>
      </c>
      <c r="BV174" t="s">
        <v>139</v>
      </c>
      <c r="BW174" t="s">
        <v>140</v>
      </c>
      <c r="BZ174" t="s">
        <v>1456</v>
      </c>
      <c r="CA174">
        <v>1484</v>
      </c>
      <c r="CB174" t="s">
        <v>170</v>
      </c>
      <c r="CC174" s="11" t="s">
        <v>1457</v>
      </c>
      <c r="CF174" t="s">
        <v>1248</v>
      </c>
      <c r="CG174" t="s">
        <v>1234</v>
      </c>
      <c r="CY174">
        <f t="shared" si="64"/>
        <v>1.9166666666666667</v>
      </c>
      <c r="CZ174">
        <f t="shared" si="50"/>
        <v>0.75</v>
      </c>
      <c r="DA174">
        <f t="shared" si="51"/>
        <v>0.33333333333333331</v>
      </c>
      <c r="DB174">
        <f t="shared" si="52"/>
        <v>0.5714285714285714</v>
      </c>
      <c r="DC174">
        <f t="shared" si="53"/>
        <v>0.5</v>
      </c>
      <c r="DD174">
        <f t="shared" si="54"/>
        <v>0.5</v>
      </c>
      <c r="DE174">
        <f t="shared" si="55"/>
        <v>1</v>
      </c>
      <c r="DF174">
        <f t="shared" si="56"/>
        <v>1</v>
      </c>
      <c r="DG174">
        <f t="shared" si="57"/>
        <v>0.7142857142857143</v>
      </c>
      <c r="DH174">
        <f t="shared" si="58"/>
        <v>2</v>
      </c>
      <c r="DI174">
        <f t="shared" si="59"/>
        <v>1</v>
      </c>
      <c r="DJ174">
        <f t="shared" si="60"/>
        <v>0</v>
      </c>
      <c r="DK174">
        <f t="shared" si="67"/>
        <v>1</v>
      </c>
      <c r="DL174" s="3">
        <f t="shared" si="61"/>
        <v>0.78075396825396837</v>
      </c>
      <c r="DM174" t="str">
        <f t="shared" si="68"/>
        <v>0.5km</v>
      </c>
      <c r="DN174">
        <f t="shared" si="68"/>
        <v>0</v>
      </c>
      <c r="DO174" t="str">
        <f t="shared" si="68"/>
        <v>Jan 2009-Dec 2010</v>
      </c>
      <c r="DP174" t="str">
        <f t="shared" si="68"/>
        <v>-5m/yr</v>
      </c>
      <c r="DQ174">
        <f t="shared" si="68"/>
        <v>0</v>
      </c>
      <c r="DR174" s="7">
        <v>0.8</v>
      </c>
      <c r="DS174">
        <f t="shared" si="62"/>
        <v>1</v>
      </c>
      <c r="DT174" t="str">
        <f t="shared" si="63"/>
        <v>Climate Change</v>
      </c>
      <c r="DU174" s="8">
        <f t="shared" si="47"/>
        <v>2.6446428571428573</v>
      </c>
    </row>
    <row r="175" spans="1:125" ht="18" customHeight="1">
      <c r="A175" t="s">
        <v>367</v>
      </c>
      <c r="B175" t="s">
        <v>1458</v>
      </c>
      <c r="C175" t="s">
        <v>1459</v>
      </c>
      <c r="D175" t="s">
        <v>1460</v>
      </c>
      <c r="E175" t="s">
        <v>684</v>
      </c>
      <c r="H175" t="s">
        <v>120</v>
      </c>
      <c r="K175" t="s">
        <v>120</v>
      </c>
      <c r="L175" t="s">
        <v>120</v>
      </c>
      <c r="N175" s="10" t="s">
        <v>1461</v>
      </c>
      <c r="O175" t="s">
        <v>1462</v>
      </c>
      <c r="P175" t="s">
        <v>684</v>
      </c>
      <c r="Q175" t="s">
        <v>1013</v>
      </c>
      <c r="R175" t="s">
        <v>1013</v>
      </c>
      <c r="S175" t="s">
        <v>1013</v>
      </c>
      <c r="T175" t="s">
        <v>684</v>
      </c>
      <c r="U175" t="s">
        <v>684</v>
      </c>
      <c r="V175" t="s">
        <v>684</v>
      </c>
      <c r="W175" t="s">
        <v>684</v>
      </c>
      <c r="X175" t="s">
        <v>684</v>
      </c>
      <c r="Y175" t="s">
        <v>684</v>
      </c>
      <c r="Z175" s="1">
        <v>33604</v>
      </c>
      <c r="AA175" s="1">
        <v>41974</v>
      </c>
      <c r="AC175" t="s">
        <v>1463</v>
      </c>
      <c r="AD175" t="s">
        <v>138</v>
      </c>
      <c r="AE175" t="s">
        <v>743</v>
      </c>
      <c r="AF175" t="s">
        <v>745</v>
      </c>
      <c r="AH175" t="s">
        <v>159</v>
      </c>
      <c r="AI175" t="s">
        <v>1464</v>
      </c>
      <c r="AJ175" t="s">
        <v>745</v>
      </c>
      <c r="AL175" t="s">
        <v>1465</v>
      </c>
      <c r="AM175" t="s">
        <v>1466</v>
      </c>
      <c r="AY175" t="s">
        <v>1467</v>
      </c>
      <c r="AZ175" t="s">
        <v>390</v>
      </c>
      <c r="BA175" t="s">
        <v>1468</v>
      </c>
      <c r="BB175" t="s">
        <v>392</v>
      </c>
      <c r="BC175" t="s">
        <v>1469</v>
      </c>
      <c r="BD175" t="s">
        <v>1468</v>
      </c>
      <c r="BE175" t="s">
        <v>1470</v>
      </c>
      <c r="BI175" t="s">
        <v>120</v>
      </c>
      <c r="BN175" t="s">
        <v>120</v>
      </c>
      <c r="BO175" t="s">
        <v>120</v>
      </c>
      <c r="BT175" t="s">
        <v>206</v>
      </c>
      <c r="BU175" t="s">
        <v>138</v>
      </c>
      <c r="BV175" t="s">
        <v>139</v>
      </c>
      <c r="CA175">
        <v>1485</v>
      </c>
      <c r="CB175" t="s">
        <v>170</v>
      </c>
      <c r="CC175" t="s">
        <v>1471</v>
      </c>
      <c r="CF175" t="s">
        <v>1472</v>
      </c>
      <c r="CG175" t="s">
        <v>1473</v>
      </c>
      <c r="CY175">
        <f t="shared" si="64"/>
        <v>22.916666666666668</v>
      </c>
      <c r="CZ175">
        <f t="shared" si="50"/>
        <v>0.75</v>
      </c>
      <c r="DA175">
        <f t="shared" si="51"/>
        <v>0.33333333333333331</v>
      </c>
      <c r="DB175">
        <f t="shared" si="52"/>
        <v>0.8571428571428571</v>
      </c>
      <c r="DC175">
        <f t="shared" si="53"/>
        <v>0.5</v>
      </c>
      <c r="DD175">
        <f t="shared" si="54"/>
        <v>0.5</v>
      </c>
      <c r="DE175">
        <f t="shared" si="55"/>
        <v>1</v>
      </c>
      <c r="DF175">
        <f t="shared" si="56"/>
        <v>1</v>
      </c>
      <c r="DG175">
        <f t="shared" si="57"/>
        <v>0.42857142857142855</v>
      </c>
      <c r="DH175">
        <f t="shared" si="58"/>
        <v>0</v>
      </c>
      <c r="DI175">
        <f t="shared" si="59"/>
        <v>1</v>
      </c>
      <c r="DJ175">
        <f t="shared" si="60"/>
        <v>0</v>
      </c>
      <c r="DK175">
        <f t="shared" si="67"/>
        <v>0.66666666666666663</v>
      </c>
      <c r="DL175" s="3">
        <f t="shared" si="61"/>
        <v>0.58630952380952384</v>
      </c>
      <c r="DM175" t="str">
        <f t="shared" si="68"/>
        <v>100 m</v>
      </c>
      <c r="DN175" t="str">
        <f t="shared" si="68"/>
        <v>n/a</v>
      </c>
      <c r="DO175" t="str">
        <f t="shared" si="68"/>
        <v>365 (most glaciers)</v>
      </c>
      <c r="DP175" t="str">
        <f t="shared" si="68"/>
        <v>100 m</v>
      </c>
      <c r="DQ175" t="str">
        <f t="shared" si="68"/>
        <v>20 m</v>
      </c>
      <c r="DR175" s="7">
        <v>0.8</v>
      </c>
      <c r="DS175">
        <f t="shared" si="62"/>
        <v>1</v>
      </c>
      <c r="DT175" t="str">
        <f t="shared" si="63"/>
        <v>Climate Modelling_x000D_Ice Sheet Monitoring</v>
      </c>
      <c r="DU175" s="8">
        <f t="shared" si="47"/>
        <v>3.1501984126984128</v>
      </c>
    </row>
    <row r="176" spans="1:125" ht="18" customHeight="1">
      <c r="A176" t="s">
        <v>115</v>
      </c>
      <c r="B176" t="s">
        <v>1474</v>
      </c>
      <c r="C176" t="s">
        <v>1475</v>
      </c>
      <c r="E176" t="s">
        <v>1013</v>
      </c>
      <c r="H176" t="s">
        <v>120</v>
      </c>
      <c r="K176" t="s">
        <v>203</v>
      </c>
      <c r="L176" t="s">
        <v>203</v>
      </c>
      <c r="N176" t="s">
        <v>1476</v>
      </c>
      <c r="O176" t="s">
        <v>1477</v>
      </c>
      <c r="P176" t="s">
        <v>931</v>
      </c>
      <c r="Q176" t="s">
        <v>931</v>
      </c>
      <c r="R176" t="s">
        <v>931</v>
      </c>
      <c r="S176" t="s">
        <v>931</v>
      </c>
      <c r="T176" t="s">
        <v>684</v>
      </c>
      <c r="U176" t="s">
        <v>684</v>
      </c>
      <c r="V176" t="s">
        <v>1013</v>
      </c>
      <c r="W176" t="s">
        <v>1013</v>
      </c>
      <c r="X176" t="s">
        <v>1013</v>
      </c>
      <c r="Y176" t="s">
        <v>1013</v>
      </c>
      <c r="Z176" s="1">
        <v>1</v>
      </c>
      <c r="AA176" s="1"/>
      <c r="AC176" t="s">
        <v>1463</v>
      </c>
      <c r="AD176" t="s">
        <v>138</v>
      </c>
      <c r="AE176" t="s">
        <v>937</v>
      </c>
      <c r="AF176" t="s">
        <v>1478</v>
      </c>
      <c r="AH176" t="s">
        <v>159</v>
      </c>
      <c r="AI176" t="s">
        <v>938</v>
      </c>
      <c r="AJ176" t="s">
        <v>1478</v>
      </c>
      <c r="AL176" t="s">
        <v>597</v>
      </c>
      <c r="AM176" t="s">
        <v>1466</v>
      </c>
      <c r="AY176" t="s">
        <v>1479</v>
      </c>
      <c r="AZ176" t="s">
        <v>129</v>
      </c>
      <c r="BI176" t="s">
        <v>120</v>
      </c>
      <c r="BN176" t="s">
        <v>203</v>
      </c>
      <c r="BO176" t="s">
        <v>203</v>
      </c>
      <c r="BT176" t="s">
        <v>206</v>
      </c>
      <c r="BU176" t="s">
        <v>138</v>
      </c>
      <c r="BV176" t="s">
        <v>139</v>
      </c>
      <c r="BW176" t="s">
        <v>1480</v>
      </c>
      <c r="BZ176" t="s">
        <v>1481</v>
      </c>
      <c r="CA176" s="6">
        <v>38011</v>
      </c>
      <c r="CB176" t="s">
        <v>170</v>
      </c>
      <c r="CC176" t="s">
        <v>1482</v>
      </c>
      <c r="CF176" t="s">
        <v>1472</v>
      </c>
      <c r="CG176" t="s">
        <v>1473</v>
      </c>
      <c r="CY176">
        <f t="shared" si="64"/>
        <v>2.7777777777777779E-3</v>
      </c>
      <c r="CZ176">
        <f t="shared" si="50"/>
        <v>0.75</v>
      </c>
      <c r="DA176">
        <f t="shared" si="51"/>
        <v>0.33333333333333331</v>
      </c>
      <c r="DB176">
        <f t="shared" si="52"/>
        <v>0.2857142857142857</v>
      </c>
      <c r="DC176">
        <f t="shared" si="53"/>
        <v>0.5</v>
      </c>
      <c r="DD176">
        <f t="shared" si="54"/>
        <v>0.5</v>
      </c>
      <c r="DE176">
        <f t="shared" si="55"/>
        <v>1</v>
      </c>
      <c r="DF176">
        <f t="shared" si="56"/>
        <v>1</v>
      </c>
      <c r="DG176">
        <f t="shared" si="57"/>
        <v>0.5714285714285714</v>
      </c>
      <c r="DH176">
        <f t="shared" si="58"/>
        <v>2</v>
      </c>
      <c r="DI176">
        <f t="shared" si="59"/>
        <v>1</v>
      </c>
      <c r="DJ176">
        <f t="shared" si="60"/>
        <v>0</v>
      </c>
      <c r="DK176">
        <f t="shared" si="67"/>
        <v>1</v>
      </c>
      <c r="DL176" s="3">
        <f t="shared" si="61"/>
        <v>0.74503968253968245</v>
      </c>
      <c r="DM176">
        <f t="shared" si="68"/>
        <v>0</v>
      </c>
      <c r="DN176">
        <f t="shared" si="68"/>
        <v>0</v>
      </c>
      <c r="DO176">
        <f t="shared" si="68"/>
        <v>0</v>
      </c>
      <c r="DP176">
        <f t="shared" si="68"/>
        <v>0</v>
      </c>
      <c r="DQ176">
        <f t="shared" si="68"/>
        <v>0</v>
      </c>
      <c r="DR176" s="7">
        <v>0.8</v>
      </c>
      <c r="DS176">
        <f t="shared" si="62"/>
        <v>1</v>
      </c>
      <c r="DT176" t="str">
        <f t="shared" si="63"/>
        <v>Glaciological And Hydrological Applications, Sea Level And Mass Balance Calculations</v>
      </c>
      <c r="DU176" s="8">
        <f t="shared" si="47"/>
        <v>2.5451322751322749</v>
      </c>
    </row>
    <row r="177" spans="1:125" ht="18" customHeight="1">
      <c r="A177" t="s">
        <v>115</v>
      </c>
      <c r="B177" t="s">
        <v>265</v>
      </c>
      <c r="C177" t="s">
        <v>266</v>
      </c>
      <c r="D177" t="s">
        <v>1483</v>
      </c>
      <c r="E177" t="s">
        <v>179</v>
      </c>
      <c r="H177" t="s">
        <v>120</v>
      </c>
      <c r="K177" t="s">
        <v>203</v>
      </c>
      <c r="L177" t="s">
        <v>203</v>
      </c>
      <c r="N177" t="s">
        <v>268</v>
      </c>
      <c r="O177" t="s">
        <v>1484</v>
      </c>
      <c r="P177" t="s">
        <v>179</v>
      </c>
      <c r="Q177" t="s">
        <v>179</v>
      </c>
      <c r="R177" t="s">
        <v>179</v>
      </c>
      <c r="S177" t="s">
        <v>179</v>
      </c>
      <c r="T177" t="s">
        <v>179</v>
      </c>
      <c r="U177" t="s">
        <v>179</v>
      </c>
      <c r="V177" t="s">
        <v>179</v>
      </c>
      <c r="W177" t="s">
        <v>179</v>
      </c>
      <c r="X177" t="s">
        <v>179</v>
      </c>
      <c r="Y177" t="s">
        <v>179</v>
      </c>
      <c r="Z177" s="1">
        <v>41153</v>
      </c>
      <c r="AA177" s="1"/>
      <c r="AC177" t="s">
        <v>1485</v>
      </c>
      <c r="AD177" t="s">
        <v>1303</v>
      </c>
      <c r="AE177" t="s">
        <v>270</v>
      </c>
      <c r="AF177" t="s">
        <v>271</v>
      </c>
      <c r="AH177" t="s">
        <v>127</v>
      </c>
      <c r="AY177" t="s">
        <v>272</v>
      </c>
      <c r="AZ177" t="s">
        <v>129</v>
      </c>
      <c r="BA177" t="s">
        <v>1486</v>
      </c>
      <c r="BB177" t="s">
        <v>274</v>
      </c>
      <c r="BC177" t="s">
        <v>275</v>
      </c>
      <c r="BE177" t="s">
        <v>276</v>
      </c>
      <c r="BI177" t="s">
        <v>203</v>
      </c>
      <c r="BK177" t="s">
        <v>135</v>
      </c>
      <c r="BL177" t="s">
        <v>136</v>
      </c>
      <c r="BM177" t="s">
        <v>277</v>
      </c>
      <c r="BN177" t="s">
        <v>120</v>
      </c>
      <c r="BO177" t="s">
        <v>120</v>
      </c>
      <c r="BS177" t="s">
        <v>278</v>
      </c>
      <c r="BT177" t="s">
        <v>206</v>
      </c>
      <c r="BU177" t="s">
        <v>207</v>
      </c>
      <c r="BV177" t="s">
        <v>279</v>
      </c>
      <c r="BW177" t="s">
        <v>280</v>
      </c>
      <c r="BZ177" t="s">
        <v>281</v>
      </c>
      <c r="CA177">
        <v>1487</v>
      </c>
      <c r="CB177" t="s">
        <v>170</v>
      </c>
      <c r="CC177" t="s">
        <v>1487</v>
      </c>
      <c r="CF177" t="s">
        <v>1488</v>
      </c>
      <c r="CG177" t="s">
        <v>1485</v>
      </c>
      <c r="CY177">
        <f t="shared" si="64"/>
        <v>112.66944444444445</v>
      </c>
      <c r="CZ177">
        <f t="shared" si="50"/>
        <v>0.75</v>
      </c>
      <c r="DA177">
        <f t="shared" si="51"/>
        <v>0.33333333333333331</v>
      </c>
      <c r="DB177">
        <f t="shared" si="52"/>
        <v>0.7142857142857143</v>
      </c>
      <c r="DC177">
        <f t="shared" si="53"/>
        <v>0.5</v>
      </c>
      <c r="DD177">
        <f t="shared" si="54"/>
        <v>0.5</v>
      </c>
      <c r="DE177">
        <f t="shared" si="55"/>
        <v>1</v>
      </c>
      <c r="DF177">
        <f t="shared" si="56"/>
        <v>1</v>
      </c>
      <c r="DG177">
        <f t="shared" si="57"/>
        <v>0.8571428571428571</v>
      </c>
      <c r="DH177">
        <f t="shared" si="58"/>
        <v>2</v>
      </c>
      <c r="DI177">
        <f t="shared" si="59"/>
        <v>1</v>
      </c>
      <c r="DJ177">
        <f t="shared" si="60"/>
        <v>0</v>
      </c>
      <c r="DK177">
        <f t="shared" si="67"/>
        <v>0.66666666666666663</v>
      </c>
      <c r="DL177" s="3">
        <f t="shared" si="61"/>
        <v>0.7767857142857143</v>
      </c>
      <c r="DM177" t="str">
        <f t="shared" si="68"/>
        <v>30km</v>
      </c>
      <c r="DN177" t="str">
        <f t="shared" si="68"/>
        <v>N/A</v>
      </c>
      <c r="DO177" t="str">
        <f t="shared" si="68"/>
        <v>2days</v>
      </c>
      <c r="DP177">
        <f t="shared" si="68"/>
        <v>0</v>
      </c>
      <c r="DQ177" t="str">
        <f t="shared" si="68"/>
        <v>TBD</v>
      </c>
      <c r="DR177" s="7">
        <v>1</v>
      </c>
      <c r="DS177">
        <f t="shared" si="62"/>
        <v>1</v>
      </c>
      <c r="DT177" t="str">
        <f t="shared" si="63"/>
        <v>Model Input, Gsmap, Etc.</v>
      </c>
      <c r="DU177" s="8">
        <f t="shared" si="47"/>
        <v>6.5324338624338623</v>
      </c>
    </row>
    <row r="178" spans="1:125" ht="18" customHeight="1">
      <c r="A178" t="s">
        <v>367</v>
      </c>
      <c r="B178" t="s">
        <v>543</v>
      </c>
      <c r="C178" t="s">
        <v>266</v>
      </c>
      <c r="D178" t="s">
        <v>544</v>
      </c>
      <c r="E178" t="s">
        <v>179</v>
      </c>
      <c r="H178" t="s">
        <v>120</v>
      </c>
      <c r="K178" t="s">
        <v>120</v>
      </c>
      <c r="L178" t="s">
        <v>120</v>
      </c>
      <c r="N178" t="s">
        <v>545</v>
      </c>
      <c r="O178" t="s">
        <v>1489</v>
      </c>
      <c r="P178" t="s">
        <v>179</v>
      </c>
      <c r="Q178" t="s">
        <v>179</v>
      </c>
      <c r="R178" t="s">
        <v>179</v>
      </c>
      <c r="S178" t="s">
        <v>179</v>
      </c>
      <c r="T178" t="s">
        <v>179</v>
      </c>
      <c r="U178" t="s">
        <v>179</v>
      </c>
      <c r="V178" t="s">
        <v>179</v>
      </c>
      <c r="W178" t="s">
        <v>179</v>
      </c>
      <c r="X178" t="s">
        <v>179</v>
      </c>
      <c r="Y178" t="s">
        <v>179</v>
      </c>
      <c r="Z178" s="9">
        <v>42736</v>
      </c>
      <c r="AA178" s="1">
        <v>44562</v>
      </c>
      <c r="AC178" t="s">
        <v>1485</v>
      </c>
      <c r="AD178" t="s">
        <v>138</v>
      </c>
      <c r="AE178" t="s">
        <v>548</v>
      </c>
      <c r="AF178" t="s">
        <v>549</v>
      </c>
      <c r="AH178" t="s">
        <v>127</v>
      </c>
      <c r="AY178" t="s">
        <v>550</v>
      </c>
      <c r="AZ178" t="s">
        <v>129</v>
      </c>
      <c r="BA178" s="10" t="s">
        <v>1490</v>
      </c>
      <c r="BB178" t="s">
        <v>274</v>
      </c>
      <c r="BC178" t="s">
        <v>275</v>
      </c>
      <c r="BD178" s="10" t="s">
        <v>1491</v>
      </c>
      <c r="BE178" t="s">
        <v>276</v>
      </c>
      <c r="BI178" t="s">
        <v>120</v>
      </c>
      <c r="BN178" t="s">
        <v>120</v>
      </c>
      <c r="BO178" t="s">
        <v>120</v>
      </c>
      <c r="BT178" t="s">
        <v>206</v>
      </c>
      <c r="BU178" t="s">
        <v>138</v>
      </c>
      <c r="BV178" t="s">
        <v>139</v>
      </c>
      <c r="CA178">
        <v>1488</v>
      </c>
      <c r="CB178" s="6">
        <v>41694.863888888889</v>
      </c>
      <c r="CC178" t="s">
        <v>1492</v>
      </c>
      <c r="CF178" t="s">
        <v>1488</v>
      </c>
      <c r="CG178" t="s">
        <v>1485</v>
      </c>
      <c r="CY178">
        <f t="shared" si="64"/>
        <v>5</v>
      </c>
      <c r="CZ178">
        <f t="shared" si="50"/>
        <v>0.75</v>
      </c>
      <c r="DA178">
        <f t="shared" si="51"/>
        <v>0.33333333333333331</v>
      </c>
      <c r="DB178">
        <f t="shared" si="52"/>
        <v>0.8571428571428571</v>
      </c>
      <c r="DC178">
        <f t="shared" si="53"/>
        <v>0.5</v>
      </c>
      <c r="DD178">
        <f t="shared" si="54"/>
        <v>0.5</v>
      </c>
      <c r="DE178">
        <f t="shared" si="55"/>
        <v>1</v>
      </c>
      <c r="DF178">
        <f t="shared" si="56"/>
        <v>1</v>
      </c>
      <c r="DG178">
        <f t="shared" si="57"/>
        <v>0.42857142857142855</v>
      </c>
      <c r="DH178">
        <f t="shared" si="58"/>
        <v>0</v>
      </c>
      <c r="DI178">
        <f t="shared" si="59"/>
        <v>1</v>
      </c>
      <c r="DJ178">
        <f t="shared" si="60"/>
        <v>0</v>
      </c>
      <c r="DK178">
        <f t="shared" si="67"/>
        <v>0.66666666666666663</v>
      </c>
      <c r="DL178" s="3">
        <f t="shared" si="61"/>
        <v>0.58630952380952384</v>
      </c>
      <c r="DM178" t="str">
        <f t="shared" si="68"/>
        <v>250m (scene)_x000D_1km (global)</v>
      </c>
      <c r="DN178" t="str">
        <f t="shared" si="68"/>
        <v>N/A</v>
      </c>
      <c r="DO178" t="str">
        <f t="shared" si="68"/>
        <v>2days</v>
      </c>
      <c r="DP178" t="str">
        <f t="shared" si="68"/>
        <v>Standard accuracy 7%_x000D_Target accuracy 5%</v>
      </c>
      <c r="DQ178" t="str">
        <f t="shared" si="68"/>
        <v>TBD</v>
      </c>
      <c r="DR178" s="7">
        <v>1</v>
      </c>
      <c r="DS178">
        <f t="shared" si="62"/>
        <v>1</v>
      </c>
      <c r="DT178" t="str">
        <f t="shared" si="63"/>
        <v>Input Modelling</v>
      </c>
      <c r="DU178" s="8">
        <f t="shared" si="47"/>
        <v>2.7529761904761907</v>
      </c>
    </row>
    <row r="179" spans="1:125" ht="18" customHeight="1">
      <c r="A179" t="s">
        <v>367</v>
      </c>
      <c r="B179" t="s">
        <v>116</v>
      </c>
      <c r="C179" t="s">
        <v>117</v>
      </c>
      <c r="D179" t="s">
        <v>357</v>
      </c>
      <c r="E179" t="s">
        <v>119</v>
      </c>
      <c r="H179" t="s">
        <v>120</v>
      </c>
      <c r="K179" t="s">
        <v>120</v>
      </c>
      <c r="L179" t="s">
        <v>120</v>
      </c>
      <c r="O179" t="s">
        <v>1493</v>
      </c>
      <c r="P179" t="s">
        <v>122</v>
      </c>
      <c r="Q179" t="s">
        <v>122</v>
      </c>
      <c r="R179" t="s">
        <v>119</v>
      </c>
      <c r="S179" t="s">
        <v>119</v>
      </c>
      <c r="T179" t="s">
        <v>119</v>
      </c>
      <c r="U179" t="s">
        <v>119</v>
      </c>
      <c r="V179" t="s">
        <v>119</v>
      </c>
      <c r="W179" t="s">
        <v>119</v>
      </c>
      <c r="X179" t="s">
        <v>119</v>
      </c>
      <c r="Y179" t="s">
        <v>119</v>
      </c>
      <c r="Z179" s="1">
        <v>30498</v>
      </c>
      <c r="AA179" s="1">
        <v>40148</v>
      </c>
      <c r="AC179" t="s">
        <v>123</v>
      </c>
      <c r="AD179" t="s">
        <v>138</v>
      </c>
      <c r="AE179" t="s">
        <v>359</v>
      </c>
      <c r="AF179" t="s">
        <v>360</v>
      </c>
      <c r="AH179" t="s">
        <v>159</v>
      </c>
      <c r="AI179" t="s">
        <v>320</v>
      </c>
      <c r="AJ179" t="s">
        <v>360</v>
      </c>
      <c r="AL179" t="s">
        <v>322</v>
      </c>
      <c r="AO179" t="s">
        <v>323</v>
      </c>
      <c r="AR179" t="s">
        <v>324</v>
      </c>
      <c r="AY179" t="s">
        <v>361</v>
      </c>
      <c r="AZ179" t="s">
        <v>138</v>
      </c>
      <c r="BI179" t="s">
        <v>120</v>
      </c>
      <c r="BN179" t="s">
        <v>120</v>
      </c>
      <c r="BO179" t="s">
        <v>120</v>
      </c>
      <c r="BT179" t="s">
        <v>120</v>
      </c>
      <c r="BU179" t="s">
        <v>138</v>
      </c>
      <c r="BV179" t="s">
        <v>139</v>
      </c>
      <c r="BW179" t="s">
        <v>362</v>
      </c>
      <c r="BZ179" t="s">
        <v>261</v>
      </c>
      <c r="CA179" s="6">
        <v>38014</v>
      </c>
      <c r="CB179" t="s">
        <v>170</v>
      </c>
      <c r="CC179" t="s">
        <v>1494</v>
      </c>
      <c r="CF179" t="s">
        <v>1488</v>
      </c>
      <c r="CG179" t="s">
        <v>1485</v>
      </c>
      <c r="CY179">
        <f t="shared" si="64"/>
        <v>26.416666666666668</v>
      </c>
      <c r="CZ179">
        <f t="shared" si="50"/>
        <v>0.75</v>
      </c>
      <c r="DA179">
        <f t="shared" si="51"/>
        <v>0.33333333333333331</v>
      </c>
      <c r="DB179">
        <f t="shared" si="52"/>
        <v>0.14285714285714285</v>
      </c>
      <c r="DC179">
        <f t="shared" si="53"/>
        <v>0.5</v>
      </c>
      <c r="DD179">
        <f t="shared" si="54"/>
        <v>0.5</v>
      </c>
      <c r="DE179">
        <f t="shared" si="55"/>
        <v>1</v>
      </c>
      <c r="DF179">
        <f t="shared" si="56"/>
        <v>1</v>
      </c>
      <c r="DG179">
        <f t="shared" si="57"/>
        <v>0.42857142857142855</v>
      </c>
      <c r="DH179">
        <f t="shared" si="58"/>
        <v>2</v>
      </c>
      <c r="DI179">
        <f t="shared" si="59"/>
        <v>1</v>
      </c>
      <c r="DJ179">
        <f t="shared" si="60"/>
        <v>0</v>
      </c>
      <c r="DK179">
        <f t="shared" si="67"/>
        <v>0.66666666666666663</v>
      </c>
      <c r="DL179" s="3">
        <f t="shared" si="61"/>
        <v>0.69345238095238093</v>
      </c>
      <c r="DM179">
        <f t="shared" si="68"/>
        <v>0</v>
      </c>
      <c r="DN179">
        <f t="shared" si="68"/>
        <v>0</v>
      </c>
      <c r="DO179">
        <f t="shared" si="68"/>
        <v>0</v>
      </c>
      <c r="DP179">
        <f t="shared" si="68"/>
        <v>0</v>
      </c>
      <c r="DQ179">
        <f t="shared" si="68"/>
        <v>0</v>
      </c>
      <c r="DR179" s="7">
        <v>1</v>
      </c>
      <c r="DS179">
        <f t="shared" si="62"/>
        <v>0</v>
      </c>
      <c r="DT179">
        <f t="shared" si="63"/>
        <v>0</v>
      </c>
      <c r="DU179" s="8">
        <f t="shared" si="47"/>
        <v>2.5740079365079365</v>
      </c>
    </row>
    <row r="180" spans="1:125" ht="18" customHeight="1">
      <c r="A180" t="s">
        <v>367</v>
      </c>
      <c r="B180" t="s">
        <v>1263</v>
      </c>
      <c r="C180" t="s">
        <v>1264</v>
      </c>
      <c r="D180" t="s">
        <v>127</v>
      </c>
      <c r="E180" t="s">
        <v>119</v>
      </c>
      <c r="H180" t="s">
        <v>120</v>
      </c>
      <c r="K180" t="s">
        <v>120</v>
      </c>
      <c r="L180" t="s">
        <v>120</v>
      </c>
      <c r="N180" t="s">
        <v>1265</v>
      </c>
      <c r="O180" t="s">
        <v>1495</v>
      </c>
      <c r="P180" t="s">
        <v>119</v>
      </c>
      <c r="Q180" t="s">
        <v>119</v>
      </c>
      <c r="R180" t="s">
        <v>119</v>
      </c>
      <c r="S180" t="s">
        <v>119</v>
      </c>
      <c r="T180" t="s">
        <v>119</v>
      </c>
      <c r="U180" t="s">
        <v>119</v>
      </c>
      <c r="V180" t="s">
        <v>119</v>
      </c>
      <c r="W180" t="s">
        <v>119</v>
      </c>
      <c r="X180" t="s">
        <v>119</v>
      </c>
      <c r="Y180" t="s">
        <v>119</v>
      </c>
      <c r="Z180" s="1">
        <v>36161</v>
      </c>
      <c r="AA180" s="1">
        <v>40513</v>
      </c>
      <c r="AC180" t="s">
        <v>1485</v>
      </c>
      <c r="AD180" t="s">
        <v>138</v>
      </c>
      <c r="AE180" t="s">
        <v>597</v>
      </c>
      <c r="AF180" t="s">
        <v>535</v>
      </c>
      <c r="AH180" t="s">
        <v>159</v>
      </c>
      <c r="AI180" t="s">
        <v>165</v>
      </c>
      <c r="AJ180" t="s">
        <v>166</v>
      </c>
      <c r="AL180" t="s">
        <v>195</v>
      </c>
      <c r="AM180" t="s">
        <v>166</v>
      </c>
      <c r="AO180" t="s">
        <v>174</v>
      </c>
      <c r="AP180" t="s">
        <v>166</v>
      </c>
      <c r="AR180" t="s">
        <v>299</v>
      </c>
      <c r="AS180" t="s">
        <v>1268</v>
      </c>
      <c r="AU180" t="s">
        <v>1496</v>
      </c>
      <c r="AY180" t="s">
        <v>1497</v>
      </c>
      <c r="AZ180" t="s">
        <v>403</v>
      </c>
      <c r="BA180">
        <v>25</v>
      </c>
      <c r="BB180">
        <v>0</v>
      </c>
      <c r="BC180">
        <v>1</v>
      </c>
      <c r="BD180" t="s">
        <v>739</v>
      </c>
      <c r="BE180" t="s">
        <v>739</v>
      </c>
      <c r="BI180" t="s">
        <v>120</v>
      </c>
      <c r="BN180" t="s">
        <v>120</v>
      </c>
      <c r="BO180" t="s">
        <v>120</v>
      </c>
      <c r="BT180" t="s">
        <v>120</v>
      </c>
      <c r="BU180" t="s">
        <v>138</v>
      </c>
      <c r="BV180" t="s">
        <v>139</v>
      </c>
      <c r="CA180">
        <v>1490</v>
      </c>
      <c r="CB180" t="s">
        <v>170</v>
      </c>
      <c r="CC180" t="s">
        <v>1498</v>
      </c>
      <c r="CF180" t="s">
        <v>1488</v>
      </c>
      <c r="CG180" t="s">
        <v>1485</v>
      </c>
      <c r="CY180">
        <f t="shared" si="64"/>
        <v>11.916666666666666</v>
      </c>
      <c r="CZ180">
        <f t="shared" si="50"/>
        <v>0.75</v>
      </c>
      <c r="DA180">
        <f t="shared" si="51"/>
        <v>0.33333333333333331</v>
      </c>
      <c r="DB180">
        <f t="shared" si="52"/>
        <v>0.8571428571428571</v>
      </c>
      <c r="DC180">
        <f t="shared" si="53"/>
        <v>0.5</v>
      </c>
      <c r="DD180">
        <f t="shared" si="54"/>
        <v>0.5</v>
      </c>
      <c r="DE180">
        <f t="shared" si="55"/>
        <v>1</v>
      </c>
      <c r="DF180">
        <f t="shared" si="56"/>
        <v>1</v>
      </c>
      <c r="DG180">
        <f t="shared" si="57"/>
        <v>0.2857142857142857</v>
      </c>
      <c r="DH180">
        <f t="shared" si="58"/>
        <v>0</v>
      </c>
      <c r="DI180">
        <f t="shared" si="59"/>
        <v>1</v>
      </c>
      <c r="DJ180">
        <f t="shared" si="60"/>
        <v>0</v>
      </c>
      <c r="DK180">
        <f t="shared" si="67"/>
        <v>0.66666666666666663</v>
      </c>
      <c r="DL180" s="3">
        <f t="shared" si="61"/>
        <v>0.57440476190476186</v>
      </c>
      <c r="DM180">
        <f t="shared" si="68"/>
        <v>25</v>
      </c>
      <c r="DN180">
        <f t="shared" si="68"/>
        <v>0</v>
      </c>
      <c r="DO180">
        <f t="shared" si="68"/>
        <v>1</v>
      </c>
      <c r="DP180" t="str">
        <f t="shared" si="68"/>
        <v>Number field</v>
      </c>
      <c r="DQ180" t="str">
        <f t="shared" si="68"/>
        <v>Number field</v>
      </c>
      <c r="DR180" s="7">
        <v>1</v>
      </c>
      <c r="DS180">
        <f t="shared" si="62"/>
        <v>1</v>
      </c>
      <c r="DT180" t="str">
        <f t="shared" si="63"/>
        <v>8.2 Climate Change And Variability, 8.4 Water And Energy Cycle, 8.7 Cryosphere</v>
      </c>
      <c r="DU180" s="8">
        <f t="shared" si="47"/>
        <v>2.971626984126984</v>
      </c>
    </row>
    <row r="181" spans="1:125" ht="18" customHeight="1">
      <c r="A181" t="s">
        <v>367</v>
      </c>
      <c r="B181" t="s">
        <v>1263</v>
      </c>
      <c r="C181" t="s">
        <v>1264</v>
      </c>
      <c r="D181" t="s">
        <v>127</v>
      </c>
      <c r="E181" t="s">
        <v>119</v>
      </c>
      <c r="H181" t="s">
        <v>120</v>
      </c>
      <c r="K181" t="s">
        <v>120</v>
      </c>
      <c r="L181" t="s">
        <v>120</v>
      </c>
      <c r="N181" t="s">
        <v>1265</v>
      </c>
      <c r="O181" t="s">
        <v>1499</v>
      </c>
      <c r="P181" t="s">
        <v>119</v>
      </c>
      <c r="Q181" t="s">
        <v>119</v>
      </c>
      <c r="R181" t="s">
        <v>119</v>
      </c>
      <c r="S181" t="s">
        <v>119</v>
      </c>
      <c r="T181" t="s">
        <v>119</v>
      </c>
      <c r="U181" t="s">
        <v>119</v>
      </c>
      <c r="V181" t="s">
        <v>119</v>
      </c>
      <c r="W181" t="s">
        <v>119</v>
      </c>
      <c r="X181" t="s">
        <v>119</v>
      </c>
      <c r="Y181" t="s">
        <v>119</v>
      </c>
      <c r="Z181" s="1">
        <v>25842</v>
      </c>
      <c r="AA181" s="1">
        <v>40513</v>
      </c>
      <c r="AC181" t="s">
        <v>1485</v>
      </c>
      <c r="AD181" t="s">
        <v>138</v>
      </c>
      <c r="AE181" t="s">
        <v>165</v>
      </c>
      <c r="AF181" t="s">
        <v>166</v>
      </c>
      <c r="AH181" t="s">
        <v>159</v>
      </c>
      <c r="AI181" t="s">
        <v>195</v>
      </c>
      <c r="AJ181" t="s">
        <v>166</v>
      </c>
      <c r="AL181" t="s">
        <v>174</v>
      </c>
      <c r="AM181" t="s">
        <v>166</v>
      </c>
      <c r="AO181" t="s">
        <v>299</v>
      </c>
      <c r="AP181" t="s">
        <v>1268</v>
      </c>
      <c r="AZ181" t="s">
        <v>403</v>
      </c>
      <c r="BA181">
        <v>100</v>
      </c>
      <c r="BB181">
        <v>0</v>
      </c>
      <c r="BC181">
        <v>7</v>
      </c>
      <c r="BD181" t="s">
        <v>739</v>
      </c>
      <c r="BE181" t="s">
        <v>739</v>
      </c>
      <c r="BI181" t="s">
        <v>120</v>
      </c>
      <c r="BN181" t="s">
        <v>120</v>
      </c>
      <c r="BO181" t="s">
        <v>120</v>
      </c>
      <c r="BT181" t="s">
        <v>120</v>
      </c>
      <c r="BU181" t="s">
        <v>138</v>
      </c>
      <c r="BV181" t="s">
        <v>139</v>
      </c>
      <c r="CA181">
        <v>1491</v>
      </c>
      <c r="CB181" t="s">
        <v>170</v>
      </c>
      <c r="CC181" t="s">
        <v>1500</v>
      </c>
      <c r="CF181" t="s">
        <v>1488</v>
      </c>
      <c r="CG181" t="s">
        <v>1485</v>
      </c>
      <c r="CY181">
        <f t="shared" si="64"/>
        <v>40.166666666666664</v>
      </c>
      <c r="CZ181">
        <f t="shared" si="50"/>
        <v>0.75</v>
      </c>
      <c r="DA181">
        <f t="shared" si="51"/>
        <v>0.33333333333333331</v>
      </c>
      <c r="DB181">
        <f t="shared" si="52"/>
        <v>0.8571428571428571</v>
      </c>
      <c r="DC181">
        <f t="shared" si="53"/>
        <v>0.5</v>
      </c>
      <c r="DD181">
        <f t="shared" si="54"/>
        <v>0.5</v>
      </c>
      <c r="DE181">
        <f t="shared" si="55"/>
        <v>1</v>
      </c>
      <c r="DF181">
        <f t="shared" si="56"/>
        <v>1</v>
      </c>
      <c r="DG181">
        <f t="shared" si="57"/>
        <v>0.2857142857142857</v>
      </c>
      <c r="DH181">
        <f t="shared" si="58"/>
        <v>0</v>
      </c>
      <c r="DI181">
        <f t="shared" si="59"/>
        <v>1</v>
      </c>
      <c r="DJ181">
        <f t="shared" si="60"/>
        <v>0</v>
      </c>
      <c r="DK181">
        <f t="shared" si="67"/>
        <v>0.66666666666666663</v>
      </c>
      <c r="DL181" s="3">
        <f t="shared" si="61"/>
        <v>0.57440476190476186</v>
      </c>
      <c r="DM181">
        <f t="shared" si="68"/>
        <v>100</v>
      </c>
      <c r="DN181">
        <f t="shared" si="68"/>
        <v>0</v>
      </c>
      <c r="DO181">
        <f t="shared" si="68"/>
        <v>7</v>
      </c>
      <c r="DP181" t="str">
        <f t="shared" si="68"/>
        <v>Number field</v>
      </c>
      <c r="DQ181" t="str">
        <f t="shared" si="68"/>
        <v>Number field</v>
      </c>
      <c r="DR181" s="7">
        <v>1</v>
      </c>
      <c r="DS181">
        <f t="shared" si="62"/>
        <v>1</v>
      </c>
      <c r="DT181" t="str">
        <f t="shared" si="63"/>
        <v>8.2 Climate Change And Variability, 8.4 Water And Energy Cycle, 8.7 Cryosphere</v>
      </c>
      <c r="DU181" s="8">
        <f t="shared" si="47"/>
        <v>3.9132936507936504</v>
      </c>
    </row>
    <row r="182" spans="1:125" ht="18" customHeight="1">
      <c r="A182" t="s">
        <v>115</v>
      </c>
      <c r="B182" t="s">
        <v>396</v>
      </c>
      <c r="C182" t="s">
        <v>397</v>
      </c>
      <c r="D182" t="s">
        <v>1501</v>
      </c>
      <c r="E182" t="s">
        <v>191</v>
      </c>
      <c r="H182" t="s">
        <v>120</v>
      </c>
      <c r="K182" t="s">
        <v>120</v>
      </c>
      <c r="L182" t="s">
        <v>203</v>
      </c>
      <c r="N182" t="s">
        <v>1502</v>
      </c>
      <c r="O182" t="s">
        <v>1503</v>
      </c>
      <c r="P182" t="s">
        <v>191</v>
      </c>
      <c r="Q182" t="s">
        <v>191</v>
      </c>
      <c r="R182" t="s">
        <v>191</v>
      </c>
      <c r="S182" t="s">
        <v>191</v>
      </c>
      <c r="T182" t="s">
        <v>191</v>
      </c>
      <c r="U182" t="s">
        <v>191</v>
      </c>
      <c r="V182" t="s">
        <v>191</v>
      </c>
      <c r="W182" t="s">
        <v>191</v>
      </c>
      <c r="X182" t="s">
        <v>191</v>
      </c>
      <c r="Y182" t="s">
        <v>191</v>
      </c>
      <c r="Z182" s="1">
        <v>35977</v>
      </c>
      <c r="AA182" s="1">
        <v>40878</v>
      </c>
      <c r="AC182" t="s">
        <v>973</v>
      </c>
      <c r="AD182" t="s">
        <v>138</v>
      </c>
      <c r="AE182" t="s">
        <v>386</v>
      </c>
      <c r="AF182" t="s">
        <v>382</v>
      </c>
      <c r="AH182" t="s">
        <v>159</v>
      </c>
      <c r="AI182" t="s">
        <v>387</v>
      </c>
      <c r="AJ182" t="s">
        <v>382</v>
      </c>
      <c r="AY182" t="s">
        <v>1504</v>
      </c>
      <c r="AZ182" t="s">
        <v>403</v>
      </c>
      <c r="BB182" t="s">
        <v>274</v>
      </c>
      <c r="BC182" t="s">
        <v>1505</v>
      </c>
      <c r="BD182" t="s">
        <v>1506</v>
      </c>
      <c r="BE182" t="s">
        <v>1507</v>
      </c>
      <c r="BI182" t="s">
        <v>203</v>
      </c>
      <c r="BN182" t="s">
        <v>120</v>
      </c>
      <c r="BO182" t="s">
        <v>120</v>
      </c>
      <c r="BS182" t="s">
        <v>407</v>
      </c>
      <c r="BT182" t="s">
        <v>1145</v>
      </c>
      <c r="BU182" t="s">
        <v>207</v>
      </c>
      <c r="BV182" t="s">
        <v>139</v>
      </c>
      <c r="BW182" t="s">
        <v>1508</v>
      </c>
      <c r="BZ182" t="s">
        <v>209</v>
      </c>
      <c r="CA182">
        <v>1492</v>
      </c>
      <c r="CB182" t="s">
        <v>170</v>
      </c>
      <c r="CC182" t="s">
        <v>1509</v>
      </c>
      <c r="CF182" t="s">
        <v>1510</v>
      </c>
      <c r="CG182" t="s">
        <v>1511</v>
      </c>
      <c r="CY182">
        <f t="shared" si="64"/>
        <v>13.416666666666666</v>
      </c>
      <c r="CZ182">
        <f t="shared" si="50"/>
        <v>0.75</v>
      </c>
      <c r="DA182">
        <f t="shared" si="51"/>
        <v>0.33333333333333331</v>
      </c>
      <c r="DB182">
        <f t="shared" si="52"/>
        <v>0.7142857142857143</v>
      </c>
      <c r="DC182">
        <f t="shared" si="53"/>
        <v>0.5</v>
      </c>
      <c r="DD182">
        <f t="shared" si="54"/>
        <v>0.5</v>
      </c>
      <c r="DE182">
        <f t="shared" si="55"/>
        <v>1</v>
      </c>
      <c r="DF182">
        <f t="shared" si="56"/>
        <v>1</v>
      </c>
      <c r="DG182">
        <f t="shared" si="57"/>
        <v>0.8571428571428571</v>
      </c>
      <c r="DH182">
        <f t="shared" si="58"/>
        <v>2</v>
      </c>
      <c r="DI182">
        <f t="shared" si="59"/>
        <v>1</v>
      </c>
      <c r="DJ182">
        <f t="shared" si="60"/>
        <v>0</v>
      </c>
      <c r="DK182">
        <f t="shared" si="67"/>
        <v>0.66666666666666663</v>
      </c>
      <c r="DL182" s="3">
        <f t="shared" si="61"/>
        <v>0.7767857142857143</v>
      </c>
      <c r="DM182">
        <f t="shared" si="68"/>
        <v>0</v>
      </c>
      <c r="DN182" t="str">
        <f t="shared" si="68"/>
        <v>N/A</v>
      </c>
      <c r="DO182" t="str">
        <f t="shared" si="68"/>
        <v>10-day composite</v>
      </c>
      <c r="DP182" t="str">
        <f t="shared" si="68"/>
        <v>Approximately 10%, value estimated from a limited comparison to MODIS data.</v>
      </c>
      <c r="DQ182" t="str">
        <f t="shared" si="68"/>
        <v>0.007 per decade for the selected desert targets</v>
      </c>
      <c r="DR182" s="17">
        <v>0.6</v>
      </c>
      <c r="DS182">
        <f t="shared" si="62"/>
        <v>1</v>
      </c>
      <c r="DT182" t="str">
        <f t="shared" si="63"/>
        <v>Boundary Condition For Climate Models, Direct Climate Analysis Such As Impact Of Desertification On African Climate, Impact Of Fires On Surface Reflectance, Surface Reflectance Changes As Response To Precipitation Variability And Change.</v>
      </c>
      <c r="DU182" s="8">
        <f t="shared" si="47"/>
        <v>2.8240079365079365</v>
      </c>
    </row>
    <row r="183" spans="1:125" ht="18" customHeight="1">
      <c r="A183" t="s">
        <v>115</v>
      </c>
      <c r="B183" t="s">
        <v>1512</v>
      </c>
      <c r="C183" t="s">
        <v>1513</v>
      </c>
      <c r="D183" t="s">
        <v>1514</v>
      </c>
      <c r="E183" t="s">
        <v>1515</v>
      </c>
      <c r="H183" t="s">
        <v>120</v>
      </c>
      <c r="K183" t="s">
        <v>203</v>
      </c>
      <c r="L183" t="s">
        <v>203</v>
      </c>
      <c r="N183" t="s">
        <v>1516</v>
      </c>
      <c r="O183" t="s">
        <v>1517</v>
      </c>
      <c r="P183" t="s">
        <v>1010</v>
      </c>
      <c r="Q183" t="s">
        <v>1010</v>
      </c>
      <c r="R183" t="s">
        <v>1010</v>
      </c>
      <c r="S183" t="s">
        <v>1010</v>
      </c>
      <c r="T183" t="s">
        <v>1515</v>
      </c>
      <c r="U183" t="s">
        <v>1515</v>
      </c>
      <c r="V183" t="s">
        <v>1515</v>
      </c>
      <c r="W183" t="s">
        <v>1013</v>
      </c>
      <c r="X183" t="s">
        <v>1515</v>
      </c>
      <c r="Y183" t="s">
        <v>1515</v>
      </c>
      <c r="Z183" s="1">
        <v>36161</v>
      </c>
      <c r="AA183" s="1">
        <v>41609</v>
      </c>
      <c r="AB183" s="12">
        <v>41986</v>
      </c>
      <c r="AC183" t="s">
        <v>973</v>
      </c>
      <c r="AD183" t="s">
        <v>138</v>
      </c>
      <c r="AE183" t="s">
        <v>1518</v>
      </c>
      <c r="AF183" t="s">
        <v>1519</v>
      </c>
      <c r="AH183" t="s">
        <v>159</v>
      </c>
      <c r="AI183" t="s">
        <v>1520</v>
      </c>
      <c r="AJ183" t="s">
        <v>1519</v>
      </c>
      <c r="AY183" t="s">
        <v>1521</v>
      </c>
      <c r="AZ183" t="s">
        <v>129</v>
      </c>
      <c r="BA183">
        <v>1</v>
      </c>
      <c r="BC183">
        <v>10</v>
      </c>
      <c r="BD183" t="s">
        <v>1522</v>
      </c>
      <c r="BI183" t="s">
        <v>203</v>
      </c>
      <c r="BK183" t="s">
        <v>597</v>
      </c>
      <c r="BL183" t="s">
        <v>535</v>
      </c>
      <c r="BM183" t="s">
        <v>1523</v>
      </c>
      <c r="BN183" t="s">
        <v>120</v>
      </c>
      <c r="BO183" t="s">
        <v>120</v>
      </c>
      <c r="BS183" t="s">
        <v>1524</v>
      </c>
      <c r="BT183" t="s">
        <v>206</v>
      </c>
      <c r="BU183" t="s">
        <v>207</v>
      </c>
      <c r="BV183" t="s">
        <v>139</v>
      </c>
      <c r="BW183" t="s">
        <v>140</v>
      </c>
      <c r="BZ183">
        <v>1</v>
      </c>
      <c r="CA183">
        <v>1493</v>
      </c>
      <c r="CB183" s="6">
        <v>41694.863888888889</v>
      </c>
      <c r="CC183" t="s">
        <v>1525</v>
      </c>
      <c r="CF183" t="s">
        <v>1510</v>
      </c>
      <c r="CG183" t="s">
        <v>1511</v>
      </c>
      <c r="CI183" t="s">
        <v>203</v>
      </c>
      <c r="CJ183" t="s">
        <v>227</v>
      </c>
      <c r="CY183">
        <f t="shared" si="64"/>
        <v>14.916666666666666</v>
      </c>
      <c r="CZ183">
        <f t="shared" si="50"/>
        <v>0.75</v>
      </c>
      <c r="DA183">
        <f t="shared" si="51"/>
        <v>0.33333333333333331</v>
      </c>
      <c r="DB183">
        <f t="shared" si="52"/>
        <v>0.5714285714285714</v>
      </c>
      <c r="DC183">
        <f t="shared" si="53"/>
        <v>0.5</v>
      </c>
      <c r="DD183">
        <f t="shared" si="54"/>
        <v>0.5</v>
      </c>
      <c r="DE183">
        <f t="shared" si="55"/>
        <v>1</v>
      </c>
      <c r="DF183">
        <f t="shared" si="56"/>
        <v>1</v>
      </c>
      <c r="DG183">
        <f t="shared" si="57"/>
        <v>0.8571428571428571</v>
      </c>
      <c r="DH183">
        <f t="shared" si="58"/>
        <v>1</v>
      </c>
      <c r="DI183">
        <f t="shared" si="59"/>
        <v>1</v>
      </c>
      <c r="DJ183">
        <f t="shared" si="60"/>
        <v>0</v>
      </c>
      <c r="DK183">
        <f t="shared" si="67"/>
        <v>0.66666666666666663</v>
      </c>
      <c r="DL183" s="3">
        <f t="shared" si="61"/>
        <v>0.68154761904761907</v>
      </c>
      <c r="DM183">
        <f t="shared" si="68"/>
        <v>1</v>
      </c>
      <c r="DN183">
        <f t="shared" si="68"/>
        <v>0</v>
      </c>
      <c r="DO183">
        <f t="shared" si="68"/>
        <v>10</v>
      </c>
      <c r="DP183" t="str">
        <f t="shared" si="68"/>
        <v>0.05 for snow-free targets</v>
      </c>
      <c r="DQ183">
        <f t="shared" si="68"/>
        <v>0</v>
      </c>
      <c r="DR183" s="17">
        <v>0.6</v>
      </c>
      <c r="DS183">
        <f t="shared" si="62"/>
        <v>1</v>
      </c>
      <c r="DT183" t="str">
        <f t="shared" si="63"/>
        <v>Land Surface - Carbon Cycle - Climate And Meteorology</v>
      </c>
      <c r="DU183" s="8">
        <f t="shared" si="47"/>
        <v>2.7787698412698414</v>
      </c>
    </row>
    <row r="184" spans="1:125" ht="18" customHeight="1">
      <c r="A184" t="s">
        <v>115</v>
      </c>
      <c r="B184" t="s">
        <v>396</v>
      </c>
      <c r="C184" t="s">
        <v>397</v>
      </c>
      <c r="D184" t="s">
        <v>1526</v>
      </c>
      <c r="E184" t="s">
        <v>191</v>
      </c>
      <c r="H184" t="s">
        <v>120</v>
      </c>
      <c r="K184" t="s">
        <v>120</v>
      </c>
      <c r="L184" t="s">
        <v>203</v>
      </c>
      <c r="O184" t="s">
        <v>1527</v>
      </c>
      <c r="P184" t="s">
        <v>191</v>
      </c>
      <c r="Q184" t="s">
        <v>191</v>
      </c>
      <c r="R184" t="s">
        <v>191</v>
      </c>
      <c r="S184" t="s">
        <v>191</v>
      </c>
      <c r="T184" t="s">
        <v>191</v>
      </c>
      <c r="U184" t="s">
        <v>191</v>
      </c>
      <c r="V184" t="s">
        <v>191</v>
      </c>
      <c r="W184" t="s">
        <v>191</v>
      </c>
      <c r="X184" t="s">
        <v>191</v>
      </c>
      <c r="Y184" t="s">
        <v>191</v>
      </c>
      <c r="Z184" s="1">
        <v>29799</v>
      </c>
      <c r="AA184" s="1">
        <v>38899</v>
      </c>
      <c r="AC184" t="s">
        <v>973</v>
      </c>
      <c r="AD184" t="s">
        <v>138</v>
      </c>
      <c r="AH184" t="s">
        <v>127</v>
      </c>
      <c r="AZ184" t="s">
        <v>403</v>
      </c>
      <c r="BB184" t="s">
        <v>274</v>
      </c>
      <c r="BC184" t="s">
        <v>1528</v>
      </c>
      <c r="BD184" t="s">
        <v>1506</v>
      </c>
      <c r="BE184" t="s">
        <v>1529</v>
      </c>
      <c r="BI184" t="s">
        <v>120</v>
      </c>
      <c r="BN184" t="s">
        <v>120</v>
      </c>
      <c r="BO184" t="s">
        <v>120</v>
      </c>
      <c r="BS184" t="s">
        <v>407</v>
      </c>
      <c r="BT184" t="s">
        <v>120</v>
      </c>
      <c r="BU184" t="s">
        <v>207</v>
      </c>
      <c r="BV184" t="s">
        <v>139</v>
      </c>
      <c r="BW184" s="10" t="s">
        <v>1530</v>
      </c>
      <c r="BZ184" t="s">
        <v>209</v>
      </c>
      <c r="CA184">
        <v>1494</v>
      </c>
      <c r="CB184" t="s">
        <v>170</v>
      </c>
      <c r="CC184" t="s">
        <v>1531</v>
      </c>
      <c r="CF184" t="s">
        <v>1510</v>
      </c>
      <c r="CG184" t="s">
        <v>1511</v>
      </c>
      <c r="CY184">
        <f t="shared" si="64"/>
        <v>24.916666666666668</v>
      </c>
      <c r="CZ184">
        <f t="shared" si="50"/>
        <v>0.5</v>
      </c>
      <c r="DA184">
        <f t="shared" si="51"/>
        <v>0.33333333333333331</v>
      </c>
      <c r="DB184">
        <f t="shared" si="52"/>
        <v>0.7142857142857143</v>
      </c>
      <c r="DC184">
        <f t="shared" si="53"/>
        <v>0.5</v>
      </c>
      <c r="DD184">
        <f t="shared" si="54"/>
        <v>0.5</v>
      </c>
      <c r="DE184">
        <f t="shared" si="55"/>
        <v>1</v>
      </c>
      <c r="DF184">
        <f t="shared" si="56"/>
        <v>1</v>
      </c>
      <c r="DG184">
        <f t="shared" si="57"/>
        <v>0.7142857142857143</v>
      </c>
      <c r="DH184">
        <f t="shared" si="58"/>
        <v>2</v>
      </c>
      <c r="DI184">
        <f t="shared" si="59"/>
        <v>1</v>
      </c>
      <c r="DJ184">
        <f t="shared" si="60"/>
        <v>0</v>
      </c>
      <c r="DL184" s="3">
        <f t="shared" si="61"/>
        <v>0.6884920634920636</v>
      </c>
      <c r="DM184">
        <f>BA184</f>
        <v>0</v>
      </c>
      <c r="DN184" t="str">
        <f>BB184</f>
        <v>N/A</v>
      </c>
      <c r="DP184" t="str">
        <f>BD184</f>
        <v>Approximately 10%, value estimated from a limited comparison to MODIS data.</v>
      </c>
      <c r="DQ184" t="str">
        <f>BE184</f>
        <v>The estimated long term temporal trends are smaller than 0.007 per decade for the selected targets.</v>
      </c>
      <c r="DR184" s="7">
        <v>0</v>
      </c>
      <c r="DS184">
        <f t="shared" si="62"/>
        <v>0</v>
      </c>
      <c r="DT184">
        <f t="shared" si="63"/>
        <v>0</v>
      </c>
      <c r="DU184" s="8">
        <f t="shared" si="47"/>
        <v>1.5190476190476192</v>
      </c>
    </row>
    <row r="185" spans="1:125" ht="18" customHeight="1">
      <c r="A185" t="s">
        <v>115</v>
      </c>
      <c r="B185" t="s">
        <v>188</v>
      </c>
      <c r="C185" t="s">
        <v>189</v>
      </c>
      <c r="D185" t="s">
        <v>1532</v>
      </c>
      <c r="E185" t="s">
        <v>191</v>
      </c>
      <c r="H185" t="s">
        <v>120</v>
      </c>
      <c r="K185" t="s">
        <v>120</v>
      </c>
      <c r="L185" t="s">
        <v>120</v>
      </c>
      <c r="N185" t="s">
        <v>1533</v>
      </c>
      <c r="O185" t="s">
        <v>1534</v>
      </c>
      <c r="P185" t="s">
        <v>122</v>
      </c>
      <c r="Q185" t="s">
        <v>122</v>
      </c>
      <c r="R185" t="s">
        <v>122</v>
      </c>
      <c r="S185" t="s">
        <v>122</v>
      </c>
      <c r="T185" t="s">
        <v>191</v>
      </c>
      <c r="U185" t="s">
        <v>191</v>
      </c>
      <c r="V185" t="s">
        <v>191</v>
      </c>
      <c r="W185" t="s">
        <v>191</v>
      </c>
      <c r="X185" t="s">
        <v>191</v>
      </c>
      <c r="Y185" t="s">
        <v>191</v>
      </c>
      <c r="Z185" s="1">
        <v>29952</v>
      </c>
      <c r="AA185" s="1">
        <v>40148</v>
      </c>
      <c r="AC185" t="s">
        <v>973</v>
      </c>
      <c r="AD185" t="s">
        <v>138</v>
      </c>
      <c r="AE185" t="s">
        <v>574</v>
      </c>
      <c r="AF185" t="s">
        <v>573</v>
      </c>
      <c r="AH185" t="s">
        <v>159</v>
      </c>
      <c r="AI185" t="s">
        <v>325</v>
      </c>
      <c r="AJ185" t="s">
        <v>573</v>
      </c>
      <c r="AL185" t="s">
        <v>491</v>
      </c>
      <c r="AM185" t="s">
        <v>626</v>
      </c>
      <c r="AO185" t="s">
        <v>489</v>
      </c>
      <c r="AP185" t="s">
        <v>626</v>
      </c>
      <c r="AR185" t="s">
        <v>593</v>
      </c>
      <c r="AS185" t="s">
        <v>626</v>
      </c>
      <c r="AY185" t="s">
        <v>1535</v>
      </c>
      <c r="AZ185" t="s">
        <v>129</v>
      </c>
      <c r="BA185" t="s">
        <v>628</v>
      </c>
      <c r="BB185" t="s">
        <v>199</v>
      </c>
      <c r="BC185" t="s">
        <v>975</v>
      </c>
      <c r="BD185" t="s">
        <v>629</v>
      </c>
      <c r="BE185" t="s">
        <v>629</v>
      </c>
      <c r="BI185" t="s">
        <v>120</v>
      </c>
      <c r="BK185" t="s">
        <v>597</v>
      </c>
      <c r="BL185" t="s">
        <v>535</v>
      </c>
      <c r="BM185" t="s">
        <v>598</v>
      </c>
      <c r="BN185" t="s">
        <v>120</v>
      </c>
      <c r="BO185" t="s">
        <v>120</v>
      </c>
      <c r="BS185" t="s">
        <v>205</v>
      </c>
      <c r="BT185" t="s">
        <v>120</v>
      </c>
      <c r="BU185" t="s">
        <v>207</v>
      </c>
      <c r="BV185" t="s">
        <v>139</v>
      </c>
      <c r="BW185" t="s">
        <v>1536</v>
      </c>
      <c r="BZ185" t="s">
        <v>209</v>
      </c>
      <c r="CA185">
        <v>1495</v>
      </c>
      <c r="CB185" t="s">
        <v>170</v>
      </c>
      <c r="CC185" t="s">
        <v>1537</v>
      </c>
      <c r="CF185" t="s">
        <v>1510</v>
      </c>
      <c r="CG185" t="s">
        <v>1511</v>
      </c>
      <c r="CY185">
        <f t="shared" si="64"/>
        <v>27.916666666666668</v>
      </c>
      <c r="CZ185">
        <f t="shared" si="50"/>
        <v>0.75</v>
      </c>
      <c r="DA185">
        <f t="shared" si="51"/>
        <v>0.33333333333333331</v>
      </c>
      <c r="DB185">
        <f t="shared" si="52"/>
        <v>0.8571428571428571</v>
      </c>
      <c r="DC185">
        <f t="shared" si="53"/>
        <v>0.5</v>
      </c>
      <c r="DD185">
        <f t="shared" si="54"/>
        <v>0.5</v>
      </c>
      <c r="DE185">
        <f t="shared" si="55"/>
        <v>1</v>
      </c>
      <c r="DF185">
        <f t="shared" si="56"/>
        <v>1</v>
      </c>
      <c r="DG185">
        <f t="shared" si="57"/>
        <v>0.7142857142857143</v>
      </c>
      <c r="DH185">
        <f t="shared" si="58"/>
        <v>2</v>
      </c>
      <c r="DI185">
        <f t="shared" si="59"/>
        <v>1</v>
      </c>
      <c r="DJ185">
        <f t="shared" si="60"/>
        <v>0</v>
      </c>
      <c r="DK185">
        <f t="shared" ref="DK185:DK201" si="69">(COUNTIF(U185,"*")+COUNTIF(W185,"*")+COUNTIF(BO185,"y*"))/3</f>
        <v>0.66666666666666663</v>
      </c>
      <c r="DL185" s="3">
        <f t="shared" si="61"/>
        <v>0.7767857142857143</v>
      </c>
      <c r="DM185" t="str">
        <f t="shared" ref="DM185:DQ201" si="70">BA185</f>
        <v>0.25 x 0.25 deg</v>
      </c>
      <c r="DN185" t="str">
        <f t="shared" si="70"/>
        <v>n/A</v>
      </c>
      <c r="DO185" t="str">
        <f t="shared" si="70"/>
        <v>pentad, monthly</v>
      </c>
      <c r="DP185" t="str">
        <f t="shared" si="70"/>
        <v>tbd</v>
      </c>
      <c r="DQ185" t="str">
        <f t="shared" si="70"/>
        <v>tbd</v>
      </c>
      <c r="DR185" s="7">
        <v>0.4</v>
      </c>
      <c r="DS185">
        <f t="shared" si="62"/>
        <v>1</v>
      </c>
      <c r="DT185" t="str">
        <f t="shared" si="63"/>
        <v>Climate Modelling, Desertification On  Climate</v>
      </c>
      <c r="DU185" s="8">
        <f t="shared" si="47"/>
        <v>3.1073412698412697</v>
      </c>
    </row>
    <row r="186" spans="1:125" ht="18" customHeight="1">
      <c r="A186" t="s">
        <v>115</v>
      </c>
      <c r="B186" t="s">
        <v>188</v>
      </c>
      <c r="C186" t="s">
        <v>189</v>
      </c>
      <c r="D186" t="s">
        <v>1538</v>
      </c>
      <c r="E186" t="s">
        <v>191</v>
      </c>
      <c r="H186" t="s">
        <v>120</v>
      </c>
      <c r="K186" t="s">
        <v>120</v>
      </c>
      <c r="L186" t="s">
        <v>120</v>
      </c>
      <c r="N186" t="s">
        <v>1539</v>
      </c>
      <c r="O186" t="s">
        <v>1540</v>
      </c>
      <c r="P186" t="s">
        <v>191</v>
      </c>
      <c r="Q186" t="s">
        <v>191</v>
      </c>
      <c r="R186" t="s">
        <v>191</v>
      </c>
      <c r="S186" t="s">
        <v>191</v>
      </c>
      <c r="T186" t="s">
        <v>191</v>
      </c>
      <c r="U186" t="s">
        <v>191</v>
      </c>
      <c r="V186" t="s">
        <v>191</v>
      </c>
      <c r="W186" t="s">
        <v>191</v>
      </c>
      <c r="X186" t="s">
        <v>191</v>
      </c>
      <c r="Y186" t="s">
        <v>191</v>
      </c>
      <c r="Z186" s="1">
        <v>37987</v>
      </c>
      <c r="AA186" s="1">
        <v>40878</v>
      </c>
      <c r="AC186" t="s">
        <v>973</v>
      </c>
      <c r="AD186" t="s">
        <v>138</v>
      </c>
      <c r="AE186" t="s">
        <v>634</v>
      </c>
      <c r="AF186" t="s">
        <v>502</v>
      </c>
      <c r="AH186" t="s">
        <v>159</v>
      </c>
      <c r="AI186" t="s">
        <v>501</v>
      </c>
      <c r="AJ186" t="s">
        <v>502</v>
      </c>
      <c r="AY186" t="s">
        <v>635</v>
      </c>
      <c r="AZ186" t="s">
        <v>390</v>
      </c>
      <c r="BA186" t="s">
        <v>636</v>
      </c>
      <c r="BB186" t="s">
        <v>392</v>
      </c>
      <c r="BC186" t="s">
        <v>975</v>
      </c>
      <c r="BD186" t="s">
        <v>1541</v>
      </c>
      <c r="BE186" t="s">
        <v>392</v>
      </c>
      <c r="BI186" t="s">
        <v>120</v>
      </c>
      <c r="BK186" t="s">
        <v>501</v>
      </c>
      <c r="BM186" t="s">
        <v>639</v>
      </c>
      <c r="BN186" t="s">
        <v>120</v>
      </c>
      <c r="BO186" t="s">
        <v>120</v>
      </c>
      <c r="BS186" t="s">
        <v>205</v>
      </c>
      <c r="BT186" t="s">
        <v>120</v>
      </c>
      <c r="BU186" t="s">
        <v>207</v>
      </c>
      <c r="BV186" t="s">
        <v>139</v>
      </c>
      <c r="BW186" t="s">
        <v>208</v>
      </c>
      <c r="BZ186" t="s">
        <v>209</v>
      </c>
      <c r="CA186">
        <v>1496</v>
      </c>
      <c r="CB186" t="s">
        <v>170</v>
      </c>
      <c r="CC186" t="s">
        <v>1542</v>
      </c>
      <c r="CF186" t="s">
        <v>1510</v>
      </c>
      <c r="CG186" t="s">
        <v>1511</v>
      </c>
      <c r="CY186">
        <f t="shared" si="64"/>
        <v>7.916666666666667</v>
      </c>
      <c r="CZ186">
        <f t="shared" si="50"/>
        <v>0.75</v>
      </c>
      <c r="DA186">
        <f t="shared" si="51"/>
        <v>0.33333333333333331</v>
      </c>
      <c r="DB186">
        <f t="shared" si="52"/>
        <v>0.8571428571428571</v>
      </c>
      <c r="DC186">
        <f t="shared" si="53"/>
        <v>0.5</v>
      </c>
      <c r="DD186">
        <f t="shared" si="54"/>
        <v>0.5</v>
      </c>
      <c r="DE186">
        <f t="shared" si="55"/>
        <v>1</v>
      </c>
      <c r="DF186">
        <f t="shared" si="56"/>
        <v>1</v>
      </c>
      <c r="DG186">
        <f t="shared" si="57"/>
        <v>0.7142857142857143</v>
      </c>
      <c r="DH186">
        <f t="shared" si="58"/>
        <v>2</v>
      </c>
      <c r="DI186">
        <f t="shared" si="59"/>
        <v>1</v>
      </c>
      <c r="DJ186">
        <f t="shared" si="60"/>
        <v>0</v>
      </c>
      <c r="DK186">
        <f t="shared" si="69"/>
        <v>0.66666666666666663</v>
      </c>
      <c r="DL186" s="3">
        <f t="shared" si="61"/>
        <v>0.7767857142857143</v>
      </c>
      <c r="DM186" t="str">
        <f t="shared" si="70"/>
        <v>0.05 x 0.05 deg</v>
      </c>
      <c r="DN186" t="str">
        <f t="shared" si="70"/>
        <v>n/a</v>
      </c>
      <c r="DO186" t="str">
        <f t="shared" si="70"/>
        <v>pentad, monthly</v>
      </c>
      <c r="DP186" t="str">
        <f t="shared" si="70"/>
        <v>rmse: 0.046</v>
      </c>
      <c r="DQ186" t="str">
        <f t="shared" si="70"/>
        <v>n/a</v>
      </c>
      <c r="DR186" s="7">
        <v>0.8</v>
      </c>
      <c r="DS186">
        <f t="shared" si="62"/>
        <v>1</v>
      </c>
      <c r="DT186" t="str">
        <f t="shared" si="63"/>
        <v>Climate Modelling, Climate Research</v>
      </c>
      <c r="DU186" s="8">
        <f t="shared" si="47"/>
        <v>2.8406746031746035</v>
      </c>
    </row>
    <row r="187" spans="1:125" ht="18" customHeight="1">
      <c r="A187" t="s">
        <v>367</v>
      </c>
      <c r="B187" t="s">
        <v>188</v>
      </c>
      <c r="C187" t="s">
        <v>189</v>
      </c>
      <c r="D187" t="s">
        <v>1543</v>
      </c>
      <c r="E187" t="s">
        <v>191</v>
      </c>
      <c r="H187" t="s">
        <v>120</v>
      </c>
      <c r="K187" t="s">
        <v>120</v>
      </c>
      <c r="L187" t="s">
        <v>120</v>
      </c>
      <c r="O187" t="s">
        <v>1544</v>
      </c>
      <c r="P187" t="s">
        <v>147</v>
      </c>
      <c r="Q187" t="s">
        <v>147</v>
      </c>
      <c r="R187" t="s">
        <v>147</v>
      </c>
      <c r="S187" t="s">
        <v>191</v>
      </c>
      <c r="T187" t="s">
        <v>191</v>
      </c>
      <c r="U187" t="s">
        <v>191</v>
      </c>
      <c r="V187" t="s">
        <v>191</v>
      </c>
      <c r="W187" t="s">
        <v>191</v>
      </c>
      <c r="X187" t="s">
        <v>191</v>
      </c>
      <c r="Y187" t="s">
        <v>191</v>
      </c>
      <c r="Z187" s="1">
        <v>29952</v>
      </c>
      <c r="AA187" s="1">
        <v>41609</v>
      </c>
      <c r="AC187" t="s">
        <v>123</v>
      </c>
      <c r="AD187" t="s">
        <v>138</v>
      </c>
      <c r="AH187" t="s">
        <v>127</v>
      </c>
      <c r="AZ187" t="s">
        <v>129</v>
      </c>
      <c r="BA187" t="s">
        <v>579</v>
      </c>
      <c r="BC187" t="s">
        <v>1545</v>
      </c>
      <c r="BD187">
        <v>40</v>
      </c>
      <c r="BE187">
        <v>25</v>
      </c>
      <c r="BI187" t="s">
        <v>120</v>
      </c>
      <c r="BN187" t="s">
        <v>120</v>
      </c>
      <c r="BO187" t="s">
        <v>120</v>
      </c>
      <c r="BT187" t="s">
        <v>206</v>
      </c>
      <c r="BU187" t="s">
        <v>138</v>
      </c>
      <c r="BV187" t="s">
        <v>139</v>
      </c>
      <c r="CA187" s="6">
        <v>38022</v>
      </c>
      <c r="CB187" t="s">
        <v>170</v>
      </c>
      <c r="CC187" t="s">
        <v>1546</v>
      </c>
      <c r="CF187" t="s">
        <v>1510</v>
      </c>
      <c r="CG187" t="s">
        <v>1511</v>
      </c>
      <c r="CY187">
        <f t="shared" si="64"/>
        <v>31.916666666666668</v>
      </c>
      <c r="CZ187">
        <f t="shared" si="50"/>
        <v>0.5</v>
      </c>
      <c r="DA187">
        <f t="shared" si="51"/>
        <v>0.33333333333333331</v>
      </c>
      <c r="DB187">
        <f t="shared" si="52"/>
        <v>0.7142857142857143</v>
      </c>
      <c r="DC187">
        <f t="shared" si="53"/>
        <v>0.5</v>
      </c>
      <c r="DD187">
        <f t="shared" si="54"/>
        <v>0.5</v>
      </c>
      <c r="DE187">
        <f t="shared" si="55"/>
        <v>1</v>
      </c>
      <c r="DF187">
        <f t="shared" si="56"/>
        <v>1</v>
      </c>
      <c r="DG187">
        <f t="shared" si="57"/>
        <v>0.42857142857142855</v>
      </c>
      <c r="DH187">
        <f t="shared" si="58"/>
        <v>0</v>
      </c>
      <c r="DI187">
        <f t="shared" si="59"/>
        <v>1</v>
      </c>
      <c r="DJ187">
        <f t="shared" si="60"/>
        <v>0</v>
      </c>
      <c r="DK187">
        <f t="shared" si="69"/>
        <v>0.66666666666666663</v>
      </c>
      <c r="DL187" s="3">
        <f t="shared" si="61"/>
        <v>0.5535714285714286</v>
      </c>
      <c r="DM187" t="str">
        <f t="shared" si="70"/>
        <v>0.25 x 0.25</v>
      </c>
      <c r="DN187">
        <f t="shared" si="70"/>
        <v>0</v>
      </c>
      <c r="DO187" t="str">
        <f t="shared" si="70"/>
        <v>weekly and monthly mean</v>
      </c>
      <c r="DP187">
        <f t="shared" si="70"/>
        <v>40</v>
      </c>
      <c r="DQ187">
        <f t="shared" si="70"/>
        <v>25</v>
      </c>
      <c r="DR187" s="7">
        <v>1</v>
      </c>
      <c r="DS187">
        <f t="shared" si="62"/>
        <v>0</v>
      </c>
      <c r="DT187">
        <f t="shared" si="63"/>
        <v>0</v>
      </c>
      <c r="DU187" s="8">
        <f t="shared" si="47"/>
        <v>2.6174603174603175</v>
      </c>
    </row>
    <row r="188" spans="1:125" ht="18" customHeight="1">
      <c r="A188" t="s">
        <v>367</v>
      </c>
      <c r="B188" t="s">
        <v>188</v>
      </c>
      <c r="C188" t="s">
        <v>189</v>
      </c>
      <c r="D188" t="s">
        <v>1543</v>
      </c>
      <c r="E188" t="s">
        <v>191</v>
      </c>
      <c r="H188" t="s">
        <v>120</v>
      </c>
      <c r="K188" t="s">
        <v>120</v>
      </c>
      <c r="L188" t="s">
        <v>120</v>
      </c>
      <c r="O188" t="s">
        <v>1547</v>
      </c>
      <c r="P188" t="s">
        <v>147</v>
      </c>
      <c r="Q188" t="s">
        <v>147</v>
      </c>
      <c r="R188" t="s">
        <v>147</v>
      </c>
      <c r="S188" t="s">
        <v>191</v>
      </c>
      <c r="T188" t="s">
        <v>191</v>
      </c>
      <c r="U188" t="s">
        <v>191</v>
      </c>
      <c r="V188" t="s">
        <v>191</v>
      </c>
      <c r="W188" t="s">
        <v>191</v>
      </c>
      <c r="X188" t="s">
        <v>191</v>
      </c>
      <c r="Y188" t="s">
        <v>191</v>
      </c>
      <c r="Z188" s="1">
        <v>29952</v>
      </c>
      <c r="AA188" s="1">
        <v>42339</v>
      </c>
      <c r="AC188" t="s">
        <v>123</v>
      </c>
      <c r="AD188" t="s">
        <v>138</v>
      </c>
      <c r="AH188" t="s">
        <v>127</v>
      </c>
      <c r="AZ188" t="s">
        <v>129</v>
      </c>
      <c r="BA188" t="s">
        <v>579</v>
      </c>
      <c r="BC188" t="s">
        <v>1548</v>
      </c>
      <c r="BD188">
        <v>30</v>
      </c>
      <c r="BE188">
        <v>20</v>
      </c>
      <c r="BI188" t="s">
        <v>120</v>
      </c>
      <c r="BN188" t="s">
        <v>120</v>
      </c>
      <c r="BO188" t="s">
        <v>120</v>
      </c>
      <c r="BT188" t="s">
        <v>206</v>
      </c>
      <c r="BU188" t="s">
        <v>138</v>
      </c>
      <c r="BV188" t="s">
        <v>139</v>
      </c>
      <c r="CA188" s="6">
        <v>38023</v>
      </c>
      <c r="CB188" t="s">
        <v>170</v>
      </c>
      <c r="CC188" t="s">
        <v>1549</v>
      </c>
      <c r="CF188" t="s">
        <v>1510</v>
      </c>
      <c r="CG188" t="s">
        <v>1511</v>
      </c>
      <c r="CY188">
        <f t="shared" si="64"/>
        <v>33.916666666666664</v>
      </c>
      <c r="CZ188">
        <f t="shared" si="50"/>
        <v>0.5</v>
      </c>
      <c r="DA188">
        <f t="shared" si="51"/>
        <v>0.33333333333333331</v>
      </c>
      <c r="DB188">
        <f t="shared" si="52"/>
        <v>0.7142857142857143</v>
      </c>
      <c r="DC188">
        <f t="shared" si="53"/>
        <v>0.5</v>
      </c>
      <c r="DD188">
        <f t="shared" si="54"/>
        <v>0.5</v>
      </c>
      <c r="DE188">
        <f t="shared" si="55"/>
        <v>1</v>
      </c>
      <c r="DF188">
        <f t="shared" si="56"/>
        <v>1</v>
      </c>
      <c r="DG188">
        <f t="shared" si="57"/>
        <v>0.42857142857142855</v>
      </c>
      <c r="DH188">
        <f t="shared" si="58"/>
        <v>0</v>
      </c>
      <c r="DI188">
        <f t="shared" si="59"/>
        <v>1</v>
      </c>
      <c r="DJ188">
        <f t="shared" si="60"/>
        <v>0</v>
      </c>
      <c r="DK188">
        <f t="shared" si="69"/>
        <v>0.66666666666666663</v>
      </c>
      <c r="DL188" s="3">
        <f t="shared" si="61"/>
        <v>0.5535714285714286</v>
      </c>
      <c r="DM188" t="str">
        <f t="shared" si="70"/>
        <v>0.25 x 0.25</v>
      </c>
      <c r="DN188">
        <f t="shared" si="70"/>
        <v>0</v>
      </c>
      <c r="DO188" t="str">
        <f t="shared" si="70"/>
        <v>Pentad and monthly meam</v>
      </c>
      <c r="DP188">
        <f t="shared" si="70"/>
        <v>30</v>
      </c>
      <c r="DQ188">
        <f t="shared" si="70"/>
        <v>20</v>
      </c>
      <c r="DR188" s="17">
        <v>0.6</v>
      </c>
      <c r="DS188">
        <f t="shared" si="62"/>
        <v>0</v>
      </c>
      <c r="DT188">
        <f t="shared" si="63"/>
        <v>0</v>
      </c>
      <c r="DU188" s="8">
        <f t="shared" si="47"/>
        <v>2.284126984126984</v>
      </c>
    </row>
    <row r="189" spans="1:125" ht="18" customHeight="1">
      <c r="A189" t="s">
        <v>115</v>
      </c>
      <c r="B189" t="s">
        <v>1765</v>
      </c>
      <c r="C189" t="s">
        <v>1766</v>
      </c>
      <c r="D189" t="s">
        <v>1579</v>
      </c>
      <c r="E189" t="s">
        <v>684</v>
      </c>
      <c r="F189" t="s">
        <v>120</v>
      </c>
      <c r="H189" t="s">
        <v>120</v>
      </c>
      <c r="K189" t="s">
        <v>120</v>
      </c>
      <c r="L189" t="s">
        <v>120</v>
      </c>
      <c r="N189" t="s">
        <v>1767</v>
      </c>
      <c r="O189" t="s">
        <v>1768</v>
      </c>
      <c r="P189" t="s">
        <v>684</v>
      </c>
      <c r="Q189" t="s">
        <v>684</v>
      </c>
      <c r="R189" t="s">
        <v>684</v>
      </c>
      <c r="S189" t="s">
        <v>684</v>
      </c>
      <c r="T189" t="s">
        <v>684</v>
      </c>
      <c r="U189" t="s">
        <v>684</v>
      </c>
      <c r="W189" t="s">
        <v>684</v>
      </c>
      <c r="X189" t="s">
        <v>1013</v>
      </c>
      <c r="Z189" s="1">
        <v>37622</v>
      </c>
      <c r="AA189" s="1">
        <v>40969</v>
      </c>
      <c r="AE189" t="s">
        <v>743</v>
      </c>
      <c r="AF189" t="s">
        <v>745</v>
      </c>
      <c r="AH189" t="s">
        <v>127</v>
      </c>
      <c r="AZ189" t="s">
        <v>129</v>
      </c>
      <c r="BA189" t="s">
        <v>1769</v>
      </c>
      <c r="BB189" t="s">
        <v>392</v>
      </c>
      <c r="BC189" t="s">
        <v>1770</v>
      </c>
      <c r="BD189" t="s">
        <v>1771</v>
      </c>
      <c r="BE189" t="s">
        <v>1772</v>
      </c>
      <c r="BF189" t="s">
        <v>1773</v>
      </c>
      <c r="BH189" t="s">
        <v>1773</v>
      </c>
      <c r="BI189" t="s">
        <v>120</v>
      </c>
      <c r="BK189" t="s">
        <v>1518</v>
      </c>
      <c r="BL189" t="s">
        <v>1519</v>
      </c>
      <c r="BN189" t="s">
        <v>120</v>
      </c>
      <c r="BO189" t="s">
        <v>120</v>
      </c>
      <c r="BQ189" t="s">
        <v>120</v>
      </c>
      <c r="BS189" t="s">
        <v>1766</v>
      </c>
      <c r="BT189" t="s">
        <v>1774</v>
      </c>
      <c r="BU189" t="s">
        <v>169</v>
      </c>
      <c r="BV189" t="s">
        <v>139</v>
      </c>
      <c r="BW189" t="s">
        <v>140</v>
      </c>
      <c r="BX189" t="s">
        <v>1773</v>
      </c>
      <c r="BY189" t="s">
        <v>1773</v>
      </c>
      <c r="CA189">
        <v>879</v>
      </c>
      <c r="CB189" s="6">
        <v>41905.42083333333</v>
      </c>
      <c r="CC189" t="s">
        <v>1775</v>
      </c>
      <c r="CF189" t="s">
        <v>1557</v>
      </c>
      <c r="CG189" t="s">
        <v>1273</v>
      </c>
      <c r="CI189" t="s">
        <v>203</v>
      </c>
      <c r="CJ189" t="s">
        <v>1520</v>
      </c>
      <c r="CK189" t="s">
        <v>1519</v>
      </c>
      <c r="CY189">
        <f t="shared" si="64"/>
        <v>9.1666666666666661</v>
      </c>
      <c r="CZ189">
        <f t="shared" si="50"/>
        <v>0.75</v>
      </c>
      <c r="DA189">
        <f t="shared" si="51"/>
        <v>0.33333333333333331</v>
      </c>
      <c r="DB189">
        <f t="shared" si="52"/>
        <v>0.8571428571428571</v>
      </c>
      <c r="DC189">
        <f t="shared" si="53"/>
        <v>0.5</v>
      </c>
      <c r="DD189">
        <f t="shared" si="54"/>
        <v>0.5</v>
      </c>
      <c r="DE189">
        <f t="shared" si="55"/>
        <v>1</v>
      </c>
      <c r="DF189">
        <f t="shared" si="56"/>
        <v>1</v>
      </c>
      <c r="DG189">
        <f t="shared" si="57"/>
        <v>1</v>
      </c>
      <c r="DH189">
        <f t="shared" si="58"/>
        <v>0</v>
      </c>
      <c r="DI189">
        <f t="shared" si="59"/>
        <v>0</v>
      </c>
      <c r="DJ189">
        <f t="shared" si="60"/>
        <v>0</v>
      </c>
      <c r="DK189">
        <f t="shared" si="69"/>
        <v>0.66666666666666663</v>
      </c>
      <c r="DL189" s="3">
        <f t="shared" si="61"/>
        <v>0.55059523809523803</v>
      </c>
      <c r="DM189" t="str">
        <f t="shared" si="70"/>
        <v>300m and 1000m</v>
      </c>
      <c r="DN189" t="str">
        <f t="shared" si="70"/>
        <v>n/a</v>
      </c>
      <c r="DO189" t="str">
        <f t="shared" si="70"/>
        <v>Every 7 days</v>
      </c>
      <c r="DP189" t="str">
        <f t="shared" si="70"/>
        <v>Spatial accuracy below one pixel</v>
      </c>
      <c r="DQ189" t="str">
        <f t="shared" si="70"/>
        <v>Will be result of validation and is reported in the PVIR</v>
      </c>
      <c r="DR189" s="17">
        <v>0.6</v>
      </c>
      <c r="DS189">
        <f t="shared" si="62"/>
        <v>1</v>
      </c>
      <c r="DT189" t="str">
        <f t="shared" si="63"/>
        <v>Climate and carbon modelling, weather prediction (NWP), global circulation models and regional climate models, global and regional Earth system models, carbon cycle models and dynamic vegetation and hydrology models, climate change mitigation</v>
      </c>
      <c r="DU189" s="8">
        <f t="shared" si="47"/>
        <v>2.4561507936507936</v>
      </c>
    </row>
    <row r="190" spans="1:125" ht="18" customHeight="1">
      <c r="A190" t="s">
        <v>115</v>
      </c>
      <c r="B190" t="s">
        <v>1550</v>
      </c>
      <c r="C190" t="s">
        <v>117</v>
      </c>
      <c r="D190" t="s">
        <v>1551</v>
      </c>
      <c r="E190" t="s">
        <v>119</v>
      </c>
      <c r="H190" t="s">
        <v>120</v>
      </c>
      <c r="K190" t="s">
        <v>120</v>
      </c>
      <c r="L190" t="s">
        <v>120</v>
      </c>
      <c r="O190" t="s">
        <v>1552</v>
      </c>
      <c r="P190" t="s">
        <v>119</v>
      </c>
      <c r="Q190" t="s">
        <v>119</v>
      </c>
      <c r="R190" t="s">
        <v>119</v>
      </c>
      <c r="S190" t="s">
        <v>119</v>
      </c>
      <c r="T190" t="s">
        <v>119</v>
      </c>
      <c r="U190" t="s">
        <v>119</v>
      </c>
      <c r="V190" t="s">
        <v>119</v>
      </c>
      <c r="W190" t="s">
        <v>119</v>
      </c>
      <c r="X190" t="s">
        <v>119</v>
      </c>
      <c r="Y190" t="s">
        <v>119</v>
      </c>
      <c r="Z190" s="1">
        <v>1</v>
      </c>
      <c r="AA190" s="1"/>
      <c r="AC190" t="s">
        <v>1273</v>
      </c>
      <c r="AD190" t="s">
        <v>138</v>
      </c>
      <c r="AE190" t="s">
        <v>135</v>
      </c>
      <c r="AF190" t="s">
        <v>535</v>
      </c>
      <c r="AH190" t="s">
        <v>127</v>
      </c>
      <c r="AY190" t="s">
        <v>1553</v>
      </c>
      <c r="AZ190" t="s">
        <v>129</v>
      </c>
      <c r="BA190">
        <v>0.5</v>
      </c>
      <c r="BB190" t="s">
        <v>274</v>
      </c>
      <c r="BC190">
        <v>16</v>
      </c>
      <c r="BI190" t="s">
        <v>203</v>
      </c>
      <c r="BN190" t="s">
        <v>120</v>
      </c>
      <c r="BO190" t="s">
        <v>120</v>
      </c>
      <c r="BS190" t="s">
        <v>1554</v>
      </c>
      <c r="BT190" t="s">
        <v>120</v>
      </c>
      <c r="BU190" t="s">
        <v>431</v>
      </c>
      <c r="BV190" t="s">
        <v>139</v>
      </c>
      <c r="BW190" t="s">
        <v>1555</v>
      </c>
      <c r="BZ190">
        <v>0</v>
      </c>
      <c r="CA190">
        <v>1499</v>
      </c>
      <c r="CB190" s="6">
        <v>41694.863888888889</v>
      </c>
      <c r="CC190" t="s">
        <v>1556</v>
      </c>
      <c r="CF190" t="s">
        <v>1557</v>
      </c>
      <c r="CG190" t="s">
        <v>1273</v>
      </c>
      <c r="CY190">
        <f t="shared" si="64"/>
        <v>2.7777777777777779E-3</v>
      </c>
      <c r="CZ190">
        <f t="shared" si="50"/>
        <v>0.75</v>
      </c>
      <c r="DA190">
        <f t="shared" si="51"/>
        <v>0.33333333333333331</v>
      </c>
      <c r="DB190">
        <f t="shared" si="52"/>
        <v>0.5714285714285714</v>
      </c>
      <c r="DC190">
        <f t="shared" si="53"/>
        <v>0.5</v>
      </c>
      <c r="DD190">
        <f t="shared" si="54"/>
        <v>0.5</v>
      </c>
      <c r="DE190">
        <f t="shared" si="55"/>
        <v>1</v>
      </c>
      <c r="DF190">
        <f t="shared" si="56"/>
        <v>1</v>
      </c>
      <c r="DG190">
        <f t="shared" si="57"/>
        <v>0.7142857142857143</v>
      </c>
      <c r="DH190">
        <f t="shared" si="58"/>
        <v>1</v>
      </c>
      <c r="DI190">
        <f t="shared" si="59"/>
        <v>1</v>
      </c>
      <c r="DJ190">
        <f t="shared" si="60"/>
        <v>0</v>
      </c>
      <c r="DK190">
        <f t="shared" si="69"/>
        <v>0.66666666666666663</v>
      </c>
      <c r="DL190" s="3">
        <f t="shared" si="61"/>
        <v>0.66964285714285721</v>
      </c>
      <c r="DM190">
        <f t="shared" si="70"/>
        <v>0.5</v>
      </c>
      <c r="DN190" t="str">
        <f t="shared" si="70"/>
        <v>N/A</v>
      </c>
      <c r="DO190">
        <f t="shared" si="70"/>
        <v>16</v>
      </c>
      <c r="DP190">
        <f t="shared" si="70"/>
        <v>0</v>
      </c>
      <c r="DQ190">
        <f t="shared" si="70"/>
        <v>0</v>
      </c>
      <c r="DR190" s="7">
        <v>0.6</v>
      </c>
      <c r="DS190">
        <f t="shared" si="62"/>
        <v>0</v>
      </c>
      <c r="DT190">
        <f t="shared" si="63"/>
        <v>0</v>
      </c>
      <c r="DU190" s="8">
        <f t="shared" ref="DU190:DU216" si="71">SUM(CY190/30,DL190,DR190,DS190)</f>
        <v>1.2697354497354498</v>
      </c>
    </row>
    <row r="191" spans="1:125" ht="18" customHeight="1">
      <c r="A191" t="s">
        <v>115</v>
      </c>
      <c r="B191" t="s">
        <v>543</v>
      </c>
      <c r="C191" t="s">
        <v>266</v>
      </c>
      <c r="D191" t="s">
        <v>1558</v>
      </c>
      <c r="E191" t="s">
        <v>179</v>
      </c>
      <c r="H191" t="s">
        <v>120</v>
      </c>
      <c r="K191" t="s">
        <v>120</v>
      </c>
      <c r="L191" t="s">
        <v>120</v>
      </c>
      <c r="N191" t="s">
        <v>1559</v>
      </c>
      <c r="O191" t="s">
        <v>1560</v>
      </c>
      <c r="P191" t="s">
        <v>179</v>
      </c>
      <c r="Q191" t="s">
        <v>179</v>
      </c>
      <c r="R191" t="s">
        <v>179</v>
      </c>
      <c r="S191" t="s">
        <v>179</v>
      </c>
      <c r="T191" t="s">
        <v>179</v>
      </c>
      <c r="U191" t="s">
        <v>179</v>
      </c>
      <c r="V191" t="s">
        <v>179</v>
      </c>
      <c r="W191" t="s">
        <v>179</v>
      </c>
      <c r="X191" t="s">
        <v>179</v>
      </c>
      <c r="Y191" t="s">
        <v>179</v>
      </c>
      <c r="Z191" s="1">
        <v>42736</v>
      </c>
      <c r="AA191" s="1">
        <v>46388</v>
      </c>
      <c r="AC191" t="s">
        <v>1273</v>
      </c>
      <c r="AD191" t="s">
        <v>138</v>
      </c>
      <c r="AE191" t="s">
        <v>1561</v>
      </c>
      <c r="AF191" t="s">
        <v>549</v>
      </c>
      <c r="AH191" t="s">
        <v>159</v>
      </c>
      <c r="AI191" t="s">
        <v>548</v>
      </c>
      <c r="AJ191" t="s">
        <v>549</v>
      </c>
      <c r="AL191" t="s">
        <v>1562</v>
      </c>
      <c r="AM191" t="s">
        <v>549</v>
      </c>
      <c r="AY191" t="s">
        <v>1563</v>
      </c>
      <c r="AZ191" t="s">
        <v>129</v>
      </c>
      <c r="BA191" t="s">
        <v>551</v>
      </c>
      <c r="BB191" t="s">
        <v>1564</v>
      </c>
      <c r="BC191" t="s">
        <v>275</v>
      </c>
      <c r="BI191" t="s">
        <v>120</v>
      </c>
      <c r="BN191" t="s">
        <v>120</v>
      </c>
      <c r="BO191" t="s">
        <v>120</v>
      </c>
      <c r="BS191" t="s">
        <v>1565</v>
      </c>
      <c r="BT191" t="s">
        <v>206</v>
      </c>
      <c r="BU191" t="s">
        <v>207</v>
      </c>
      <c r="BV191" t="s">
        <v>139</v>
      </c>
      <c r="CA191" s="6">
        <v>38025</v>
      </c>
      <c r="CB191" t="s">
        <v>170</v>
      </c>
      <c r="CC191" t="s">
        <v>1566</v>
      </c>
      <c r="CF191" t="s">
        <v>1557</v>
      </c>
      <c r="CG191" t="s">
        <v>1273</v>
      </c>
      <c r="CY191">
        <f t="shared" si="64"/>
        <v>10</v>
      </c>
      <c r="CZ191">
        <f t="shared" si="50"/>
        <v>0.75</v>
      </c>
      <c r="DA191">
        <f t="shared" si="51"/>
        <v>0.33333333333333331</v>
      </c>
      <c r="DB191">
        <f t="shared" si="52"/>
        <v>0.5714285714285714</v>
      </c>
      <c r="DC191">
        <f t="shared" si="53"/>
        <v>0.5</v>
      </c>
      <c r="DD191">
        <f t="shared" si="54"/>
        <v>0.5</v>
      </c>
      <c r="DE191">
        <f t="shared" si="55"/>
        <v>1</v>
      </c>
      <c r="DF191">
        <f t="shared" si="56"/>
        <v>1</v>
      </c>
      <c r="DG191">
        <f t="shared" si="57"/>
        <v>0.7142857142857143</v>
      </c>
      <c r="DH191">
        <f t="shared" si="58"/>
        <v>0</v>
      </c>
      <c r="DI191">
        <f t="shared" si="59"/>
        <v>1</v>
      </c>
      <c r="DJ191">
        <f t="shared" si="60"/>
        <v>0</v>
      </c>
      <c r="DK191">
        <f t="shared" si="69"/>
        <v>0.66666666666666663</v>
      </c>
      <c r="DL191" s="3">
        <f t="shared" si="61"/>
        <v>0.58630952380952384</v>
      </c>
      <c r="DM191" t="str">
        <f t="shared" si="70"/>
        <v>1km</v>
      </c>
      <c r="DN191" t="str">
        <f t="shared" si="70"/>
        <v>NA</v>
      </c>
      <c r="DO191" t="str">
        <f t="shared" si="70"/>
        <v>2days</v>
      </c>
      <c r="DP191">
        <f t="shared" si="70"/>
        <v>0</v>
      </c>
      <c r="DQ191">
        <f t="shared" si="70"/>
        <v>0</v>
      </c>
      <c r="DR191" s="7">
        <v>1</v>
      </c>
      <c r="DS191">
        <f t="shared" si="62"/>
        <v>1</v>
      </c>
      <c r="DT191" t="str">
        <f t="shared" si="63"/>
        <v>Input For Modelling</v>
      </c>
      <c r="DU191" s="8">
        <f t="shared" si="71"/>
        <v>2.9196428571428572</v>
      </c>
    </row>
    <row r="192" spans="1:125" ht="18" customHeight="1">
      <c r="A192" t="s">
        <v>115</v>
      </c>
      <c r="B192" t="s">
        <v>116</v>
      </c>
      <c r="C192" t="s">
        <v>117</v>
      </c>
      <c r="D192" t="s">
        <v>1567</v>
      </c>
      <c r="E192" t="s">
        <v>119</v>
      </c>
      <c r="H192" t="s">
        <v>120</v>
      </c>
      <c r="K192" t="s">
        <v>120</v>
      </c>
      <c r="L192" t="s">
        <v>120</v>
      </c>
      <c r="O192" t="s">
        <v>1568</v>
      </c>
      <c r="P192" t="s">
        <v>931</v>
      </c>
      <c r="Q192" t="s">
        <v>119</v>
      </c>
      <c r="R192" t="s">
        <v>119</v>
      </c>
      <c r="S192" t="s">
        <v>119</v>
      </c>
      <c r="T192" t="s">
        <v>119</v>
      </c>
      <c r="U192" t="s">
        <v>119</v>
      </c>
      <c r="V192" t="s">
        <v>119</v>
      </c>
      <c r="W192" t="s">
        <v>119</v>
      </c>
      <c r="X192" t="s">
        <v>119</v>
      </c>
      <c r="Y192" t="s">
        <v>119</v>
      </c>
      <c r="Z192" s="1">
        <v>38718</v>
      </c>
      <c r="AA192" s="1">
        <v>40513</v>
      </c>
      <c r="AC192" t="s">
        <v>1569</v>
      </c>
      <c r="AD192" t="s">
        <v>1570</v>
      </c>
      <c r="AE192" t="s">
        <v>1464</v>
      </c>
      <c r="AH192" t="s">
        <v>127</v>
      </c>
      <c r="AY192" t="s">
        <v>1571</v>
      </c>
      <c r="AZ192" t="s">
        <v>1572</v>
      </c>
      <c r="BA192" t="s">
        <v>1573</v>
      </c>
      <c r="BI192" t="s">
        <v>120</v>
      </c>
      <c r="BN192" t="s">
        <v>120</v>
      </c>
      <c r="BO192" t="s">
        <v>120</v>
      </c>
      <c r="BS192" t="s">
        <v>1574</v>
      </c>
      <c r="BT192" t="s">
        <v>206</v>
      </c>
      <c r="BU192" t="s">
        <v>207</v>
      </c>
      <c r="BV192" t="s">
        <v>139</v>
      </c>
      <c r="BW192" t="s">
        <v>1575</v>
      </c>
      <c r="BZ192" s="6">
        <v>36536</v>
      </c>
      <c r="CA192">
        <v>1501</v>
      </c>
      <c r="CB192" t="s">
        <v>170</v>
      </c>
      <c r="CC192" t="s">
        <v>1576</v>
      </c>
      <c r="CF192" t="s">
        <v>1277</v>
      </c>
      <c r="CG192" t="s">
        <v>1273</v>
      </c>
      <c r="CY192">
        <f t="shared" si="64"/>
        <v>4.916666666666667</v>
      </c>
      <c r="CZ192">
        <f t="shared" si="50"/>
        <v>0.75</v>
      </c>
      <c r="DA192">
        <f t="shared" si="51"/>
        <v>0.33333333333333331</v>
      </c>
      <c r="DB192">
        <f t="shared" si="52"/>
        <v>0.2857142857142857</v>
      </c>
      <c r="DC192">
        <f t="shared" si="53"/>
        <v>0.5</v>
      </c>
      <c r="DD192">
        <f t="shared" si="54"/>
        <v>0.5</v>
      </c>
      <c r="DE192">
        <f t="shared" si="55"/>
        <v>1</v>
      </c>
      <c r="DF192">
        <f t="shared" si="56"/>
        <v>1</v>
      </c>
      <c r="DG192">
        <f t="shared" si="57"/>
        <v>0.8571428571428571</v>
      </c>
      <c r="DH192">
        <f t="shared" si="58"/>
        <v>1</v>
      </c>
      <c r="DI192">
        <f t="shared" si="59"/>
        <v>1</v>
      </c>
      <c r="DJ192">
        <f t="shared" si="60"/>
        <v>0</v>
      </c>
      <c r="DK192">
        <f t="shared" si="69"/>
        <v>0.66666666666666663</v>
      </c>
      <c r="DL192" s="3">
        <f t="shared" si="61"/>
        <v>0.65773809523809523</v>
      </c>
      <c r="DM192" t="str">
        <f t="shared" si="70"/>
        <v>30 m</v>
      </c>
      <c r="DN192">
        <f t="shared" si="70"/>
        <v>0</v>
      </c>
      <c r="DO192">
        <f t="shared" si="70"/>
        <v>0</v>
      </c>
      <c r="DP192">
        <f t="shared" si="70"/>
        <v>0</v>
      </c>
      <c r="DQ192">
        <f t="shared" si="70"/>
        <v>0</v>
      </c>
      <c r="DR192" s="7">
        <v>1</v>
      </c>
      <c r="DS192">
        <f t="shared" si="62"/>
        <v>0</v>
      </c>
      <c r="DT192">
        <f t="shared" si="63"/>
        <v>0</v>
      </c>
      <c r="DU192" s="8">
        <f t="shared" si="71"/>
        <v>1.8216269841269841</v>
      </c>
    </row>
    <row r="193" spans="1:125" ht="18" customHeight="1">
      <c r="A193" t="s">
        <v>367</v>
      </c>
      <c r="B193" t="s">
        <v>1577</v>
      </c>
      <c r="C193" t="s">
        <v>1578</v>
      </c>
      <c r="D193" t="s">
        <v>1579</v>
      </c>
      <c r="E193" t="s">
        <v>684</v>
      </c>
      <c r="H193" t="s">
        <v>120</v>
      </c>
      <c r="K193" t="s">
        <v>120</v>
      </c>
      <c r="L193" t="s">
        <v>120</v>
      </c>
      <c r="O193" t="s">
        <v>1580</v>
      </c>
      <c r="P193" t="s">
        <v>684</v>
      </c>
      <c r="Q193" t="s">
        <v>684</v>
      </c>
      <c r="R193" t="s">
        <v>684</v>
      </c>
      <c r="S193" t="s">
        <v>684</v>
      </c>
      <c r="T193" t="s">
        <v>684</v>
      </c>
      <c r="U193" t="s">
        <v>1013</v>
      </c>
      <c r="V193" t="s">
        <v>138</v>
      </c>
      <c r="W193" t="s">
        <v>1013</v>
      </c>
      <c r="X193" t="s">
        <v>1013</v>
      </c>
      <c r="Y193" t="s">
        <v>1013</v>
      </c>
      <c r="Z193" s="1">
        <v>35796</v>
      </c>
      <c r="AA193" s="1">
        <v>41244</v>
      </c>
      <c r="AC193" t="s">
        <v>123</v>
      </c>
      <c r="AD193" t="s">
        <v>138</v>
      </c>
      <c r="AE193" t="s">
        <v>743</v>
      </c>
      <c r="AF193" t="s">
        <v>745</v>
      </c>
      <c r="AH193" t="s">
        <v>159</v>
      </c>
      <c r="AI193" t="s">
        <v>1518</v>
      </c>
      <c r="AJ193" t="s">
        <v>1519</v>
      </c>
      <c r="AL193" t="s">
        <v>1520</v>
      </c>
      <c r="AM193" t="s">
        <v>1519</v>
      </c>
      <c r="AY193" t="s">
        <v>1581</v>
      </c>
      <c r="AZ193" t="s">
        <v>129</v>
      </c>
      <c r="BA193" t="s">
        <v>1582</v>
      </c>
      <c r="BB193" t="s">
        <v>1583</v>
      </c>
      <c r="BC193" t="s">
        <v>1584</v>
      </c>
      <c r="BD193" t="s">
        <v>1585</v>
      </c>
      <c r="BE193" t="s">
        <v>1585</v>
      </c>
      <c r="BI193" t="s">
        <v>120</v>
      </c>
      <c r="BN193" t="s">
        <v>120</v>
      </c>
      <c r="BO193" t="s">
        <v>120</v>
      </c>
      <c r="BT193" t="s">
        <v>120</v>
      </c>
      <c r="BU193" t="s">
        <v>431</v>
      </c>
      <c r="BV193" t="s">
        <v>138</v>
      </c>
      <c r="CA193" s="6">
        <v>38027</v>
      </c>
      <c r="CB193" t="s">
        <v>170</v>
      </c>
      <c r="CC193" t="s">
        <v>1586</v>
      </c>
      <c r="CF193" t="s">
        <v>1557</v>
      </c>
      <c r="CG193" t="s">
        <v>1273</v>
      </c>
      <c r="CY193">
        <f t="shared" si="64"/>
        <v>14.916666666666666</v>
      </c>
      <c r="CZ193">
        <f t="shared" si="50"/>
        <v>0.75</v>
      </c>
      <c r="DA193">
        <f t="shared" si="51"/>
        <v>0.33333333333333331</v>
      </c>
      <c r="DB193">
        <f t="shared" si="52"/>
        <v>0.8571428571428571</v>
      </c>
      <c r="DC193">
        <f t="shared" si="53"/>
        <v>0.5</v>
      </c>
      <c r="DD193">
        <f t="shared" si="54"/>
        <v>0.5</v>
      </c>
      <c r="DE193">
        <f t="shared" si="55"/>
        <v>1</v>
      </c>
      <c r="DF193">
        <f t="shared" si="56"/>
        <v>1</v>
      </c>
      <c r="DG193">
        <f t="shared" si="57"/>
        <v>0.2857142857142857</v>
      </c>
      <c r="DH193">
        <f t="shared" si="58"/>
        <v>0</v>
      </c>
      <c r="DI193">
        <f t="shared" si="59"/>
        <v>1</v>
      </c>
      <c r="DJ193">
        <f t="shared" si="60"/>
        <v>0</v>
      </c>
      <c r="DK193">
        <f t="shared" si="69"/>
        <v>0.66666666666666663</v>
      </c>
      <c r="DL193" s="3">
        <f t="shared" si="61"/>
        <v>0.57440476190476186</v>
      </c>
      <c r="DM193" t="str">
        <f t="shared" si="70"/>
        <v>300m</v>
      </c>
      <c r="DN193" t="str">
        <f t="shared" si="70"/>
        <v>Not applicable</v>
      </c>
      <c r="DO193" t="str">
        <f t="shared" si="70"/>
        <v>Every 5 years</v>
      </c>
      <c r="DP193" t="str">
        <f t="shared" si="70"/>
        <v>Spatially Variable - specific accuracy information will only be available after June 2014</v>
      </c>
      <c r="DQ193" t="str">
        <f t="shared" si="70"/>
        <v>Spatially Variable - specific accuracy information will only be available after June 2014</v>
      </c>
      <c r="DR193" s="7">
        <v>0.8</v>
      </c>
      <c r="DS193">
        <f t="shared" si="62"/>
        <v>0</v>
      </c>
      <c r="DT193">
        <f t="shared" si="63"/>
        <v>0</v>
      </c>
      <c r="DU193" s="8">
        <f t="shared" si="71"/>
        <v>1.8716269841269841</v>
      </c>
    </row>
    <row r="194" spans="1:125" ht="18" customHeight="1">
      <c r="A194" t="s">
        <v>115</v>
      </c>
      <c r="B194" t="s">
        <v>1587</v>
      </c>
      <c r="C194" t="s">
        <v>1588</v>
      </c>
      <c r="D194" t="s">
        <v>1589</v>
      </c>
      <c r="E194" t="s">
        <v>1515</v>
      </c>
      <c r="H194" t="s">
        <v>120</v>
      </c>
      <c r="K194" t="s">
        <v>203</v>
      </c>
      <c r="L194" t="s">
        <v>203</v>
      </c>
      <c r="N194" t="s">
        <v>1590</v>
      </c>
      <c r="O194" t="s">
        <v>1591</v>
      </c>
      <c r="P194" t="s">
        <v>119</v>
      </c>
      <c r="Q194" t="s">
        <v>119</v>
      </c>
      <c r="R194" t="s">
        <v>1515</v>
      </c>
      <c r="S194" t="s">
        <v>119</v>
      </c>
      <c r="T194" t="s">
        <v>1515</v>
      </c>
      <c r="U194" t="s">
        <v>1515</v>
      </c>
      <c r="V194" t="s">
        <v>1515</v>
      </c>
      <c r="W194" t="s">
        <v>1515</v>
      </c>
      <c r="X194" t="s">
        <v>1515</v>
      </c>
      <c r="Y194" t="s">
        <v>1515</v>
      </c>
      <c r="Z194" s="1">
        <v>35612</v>
      </c>
      <c r="AA194" s="1">
        <v>40513</v>
      </c>
      <c r="AB194" s="12">
        <v>41983</v>
      </c>
      <c r="AC194" t="s">
        <v>1592</v>
      </c>
      <c r="AD194" t="s">
        <v>138</v>
      </c>
      <c r="AE194" t="s">
        <v>1407</v>
      </c>
      <c r="AF194" t="s">
        <v>1097</v>
      </c>
      <c r="AH194" t="s">
        <v>127</v>
      </c>
      <c r="AY194" t="s">
        <v>1593</v>
      </c>
      <c r="AZ194" t="s">
        <v>129</v>
      </c>
      <c r="BA194">
        <v>1.5</v>
      </c>
      <c r="BC194" t="s">
        <v>1594</v>
      </c>
      <c r="BD194">
        <v>0.1</v>
      </c>
      <c r="BE194" t="s">
        <v>392</v>
      </c>
      <c r="BI194" t="s">
        <v>203</v>
      </c>
      <c r="BK194" t="s">
        <v>743</v>
      </c>
      <c r="BL194" t="s">
        <v>745</v>
      </c>
      <c r="BM194" t="s">
        <v>1595</v>
      </c>
      <c r="BN194" t="s">
        <v>120</v>
      </c>
      <c r="BO194" t="s">
        <v>120</v>
      </c>
      <c r="BS194" t="s">
        <v>1588</v>
      </c>
      <c r="BT194" t="s">
        <v>206</v>
      </c>
      <c r="BU194" t="s">
        <v>207</v>
      </c>
      <c r="BV194" t="s">
        <v>279</v>
      </c>
      <c r="BW194" t="s">
        <v>1596</v>
      </c>
      <c r="BZ194" t="s">
        <v>1597</v>
      </c>
      <c r="CA194" s="6">
        <v>38028</v>
      </c>
      <c r="CB194" t="s">
        <v>170</v>
      </c>
      <c r="CC194" t="s">
        <v>1598</v>
      </c>
      <c r="CF194" t="s">
        <v>1599</v>
      </c>
      <c r="CG194" t="s">
        <v>1600</v>
      </c>
      <c r="CY194">
        <f t="shared" si="64"/>
        <v>13.416666666666666</v>
      </c>
      <c r="CZ194">
        <f t="shared" si="50"/>
        <v>0.75</v>
      </c>
      <c r="DA194">
        <f t="shared" si="51"/>
        <v>0.33333333333333331</v>
      </c>
      <c r="DB194">
        <f t="shared" si="52"/>
        <v>0.7142857142857143</v>
      </c>
      <c r="DC194">
        <f t="shared" si="53"/>
        <v>0.5</v>
      </c>
      <c r="DD194">
        <f t="shared" si="54"/>
        <v>0.5</v>
      </c>
      <c r="DE194">
        <f t="shared" si="55"/>
        <v>1</v>
      </c>
      <c r="DF194">
        <f t="shared" si="56"/>
        <v>1</v>
      </c>
      <c r="DG194">
        <f t="shared" si="57"/>
        <v>0.8571428571428571</v>
      </c>
      <c r="DH194">
        <f t="shared" si="58"/>
        <v>2</v>
      </c>
      <c r="DI194">
        <f t="shared" si="59"/>
        <v>1</v>
      </c>
      <c r="DJ194">
        <f t="shared" si="60"/>
        <v>0</v>
      </c>
      <c r="DK194">
        <f t="shared" si="69"/>
        <v>0.66666666666666663</v>
      </c>
      <c r="DL194" s="3">
        <f t="shared" si="61"/>
        <v>0.7767857142857143</v>
      </c>
      <c r="DM194">
        <f t="shared" si="70"/>
        <v>1.5</v>
      </c>
      <c r="DN194">
        <f t="shared" si="70"/>
        <v>0</v>
      </c>
      <c r="DO194" t="str">
        <f t="shared" si="70"/>
        <v>1, 10 and 30</v>
      </c>
      <c r="DP194">
        <f t="shared" si="70"/>
        <v>0.1</v>
      </c>
      <c r="DQ194" t="str">
        <f t="shared" si="70"/>
        <v>n/a</v>
      </c>
      <c r="DR194" s="7">
        <v>0.6</v>
      </c>
      <c r="DS194">
        <f t="shared" si="62"/>
        <v>1</v>
      </c>
      <c r="DT194" t="str">
        <f t="shared" si="63"/>
        <v>Carbon Cycle - Land Surface - Drought</v>
      </c>
      <c r="DU194" s="8">
        <f t="shared" si="71"/>
        <v>2.8240079365079365</v>
      </c>
    </row>
    <row r="195" spans="1:125" ht="18" customHeight="1">
      <c r="A195" t="s">
        <v>115</v>
      </c>
      <c r="B195" t="s">
        <v>1587</v>
      </c>
      <c r="C195" t="s">
        <v>1588</v>
      </c>
      <c r="D195" t="s">
        <v>1601</v>
      </c>
      <c r="E195" t="s">
        <v>684</v>
      </c>
      <c r="H195" t="s">
        <v>120</v>
      </c>
      <c r="K195" t="s">
        <v>203</v>
      </c>
      <c r="L195" t="s">
        <v>203</v>
      </c>
      <c r="N195" t="s">
        <v>1602</v>
      </c>
      <c r="O195" t="s">
        <v>1603</v>
      </c>
      <c r="P195" t="s">
        <v>684</v>
      </c>
      <c r="Q195" t="s">
        <v>684</v>
      </c>
      <c r="R195" t="s">
        <v>684</v>
      </c>
      <c r="S195" t="s">
        <v>684</v>
      </c>
      <c r="T195" t="s">
        <v>684</v>
      </c>
      <c r="U195" t="s">
        <v>1515</v>
      </c>
      <c r="V195" t="s">
        <v>1515</v>
      </c>
      <c r="W195" t="s">
        <v>684</v>
      </c>
      <c r="X195" t="s">
        <v>684</v>
      </c>
      <c r="Y195" t="s">
        <v>1515</v>
      </c>
      <c r="Z195" s="1">
        <v>37347</v>
      </c>
      <c r="AA195" s="1">
        <v>41030</v>
      </c>
      <c r="AB195" s="12">
        <v>41771</v>
      </c>
      <c r="AC195" t="s">
        <v>1592</v>
      </c>
      <c r="AD195" t="s">
        <v>138</v>
      </c>
      <c r="AE195" t="s">
        <v>743</v>
      </c>
      <c r="AF195" t="s">
        <v>745</v>
      </c>
      <c r="AH195" t="s">
        <v>127</v>
      </c>
      <c r="AY195" t="s">
        <v>1595</v>
      </c>
      <c r="AZ195" t="s">
        <v>129</v>
      </c>
      <c r="BA195">
        <v>1.2</v>
      </c>
      <c r="BC195" t="s">
        <v>1604</v>
      </c>
      <c r="BD195">
        <v>0.1</v>
      </c>
      <c r="BE195" t="s">
        <v>392</v>
      </c>
      <c r="BI195" t="s">
        <v>203</v>
      </c>
      <c r="BK195" t="s">
        <v>1407</v>
      </c>
      <c r="BL195" t="s">
        <v>1097</v>
      </c>
      <c r="BM195" t="s">
        <v>1605</v>
      </c>
      <c r="BN195" t="s">
        <v>203</v>
      </c>
      <c r="BO195" t="s">
        <v>203</v>
      </c>
      <c r="BS195" t="s">
        <v>1588</v>
      </c>
      <c r="BT195" t="s">
        <v>206</v>
      </c>
      <c r="BU195" t="s">
        <v>207</v>
      </c>
      <c r="BV195" t="s">
        <v>139</v>
      </c>
      <c r="BW195" t="s">
        <v>1606</v>
      </c>
      <c r="BZ195">
        <v>0.3</v>
      </c>
      <c r="CA195">
        <v>1504</v>
      </c>
      <c r="CB195" s="6">
        <v>41694.863888888889</v>
      </c>
      <c r="CC195" t="s">
        <v>1607</v>
      </c>
      <c r="CF195" t="s">
        <v>1599</v>
      </c>
      <c r="CG195" t="s">
        <v>1600</v>
      </c>
      <c r="CY195">
        <f t="shared" si="64"/>
        <v>10.083333333333334</v>
      </c>
      <c r="CZ195">
        <f t="shared" si="50"/>
        <v>0.75</v>
      </c>
      <c r="DA195">
        <f t="shared" si="51"/>
        <v>0.33333333333333331</v>
      </c>
      <c r="DB195">
        <f t="shared" si="52"/>
        <v>0.8571428571428571</v>
      </c>
      <c r="DC195">
        <f t="shared" si="53"/>
        <v>0.5</v>
      </c>
      <c r="DD195">
        <f t="shared" si="54"/>
        <v>0.5</v>
      </c>
      <c r="DE195">
        <f t="shared" si="55"/>
        <v>1</v>
      </c>
      <c r="DF195">
        <f t="shared" si="56"/>
        <v>1</v>
      </c>
      <c r="DG195">
        <f t="shared" si="57"/>
        <v>0.8571428571428571</v>
      </c>
      <c r="DH195">
        <f t="shared" si="58"/>
        <v>1</v>
      </c>
      <c r="DI195">
        <f t="shared" si="59"/>
        <v>1</v>
      </c>
      <c r="DJ195">
        <f t="shared" si="60"/>
        <v>0</v>
      </c>
      <c r="DK195">
        <f t="shared" si="69"/>
        <v>1</v>
      </c>
      <c r="DL195" s="3">
        <f t="shared" si="61"/>
        <v>0.73313492063492058</v>
      </c>
      <c r="DM195">
        <f t="shared" si="70"/>
        <v>1.2</v>
      </c>
      <c r="DN195">
        <f t="shared" si="70"/>
        <v>0</v>
      </c>
      <c r="DO195" t="str">
        <f t="shared" si="70"/>
        <v>1; 10; 30</v>
      </c>
      <c r="DP195">
        <f t="shared" si="70"/>
        <v>0.1</v>
      </c>
      <c r="DQ195" t="str">
        <f t="shared" si="70"/>
        <v>n/a</v>
      </c>
      <c r="DR195" s="7">
        <v>0</v>
      </c>
      <c r="DS195">
        <f t="shared" si="62"/>
        <v>1</v>
      </c>
      <c r="DT195" t="str">
        <f t="shared" si="63"/>
        <v>Carbon Cycle - Land Surface Dynamics - Drought</v>
      </c>
      <c r="DU195" s="8">
        <f t="shared" si="71"/>
        <v>2.0692460317460317</v>
      </c>
    </row>
    <row r="196" spans="1:125" ht="18" customHeight="1">
      <c r="A196" t="s">
        <v>115</v>
      </c>
      <c r="B196" t="s">
        <v>1512</v>
      </c>
      <c r="C196" t="s">
        <v>1513</v>
      </c>
      <c r="D196" t="s">
        <v>1608</v>
      </c>
      <c r="E196" t="s">
        <v>1515</v>
      </c>
      <c r="H196" t="s">
        <v>120</v>
      </c>
      <c r="K196" t="s">
        <v>203</v>
      </c>
      <c r="L196" t="s">
        <v>203</v>
      </c>
      <c r="N196" t="s">
        <v>1609</v>
      </c>
      <c r="O196" t="s">
        <v>1610</v>
      </c>
      <c r="P196" t="s">
        <v>1010</v>
      </c>
      <c r="Q196" t="s">
        <v>1010</v>
      </c>
      <c r="R196" t="s">
        <v>1010</v>
      </c>
      <c r="S196" t="s">
        <v>1010</v>
      </c>
      <c r="T196" t="s">
        <v>1515</v>
      </c>
      <c r="U196" t="s">
        <v>1515</v>
      </c>
      <c r="V196" t="s">
        <v>1515</v>
      </c>
      <c r="W196" t="s">
        <v>1013</v>
      </c>
      <c r="X196" t="s">
        <v>1515</v>
      </c>
      <c r="Y196" t="s">
        <v>1515</v>
      </c>
      <c r="Z196" s="1">
        <v>36161</v>
      </c>
      <c r="AA196" s="1">
        <v>41609</v>
      </c>
      <c r="AB196" s="12">
        <v>41986</v>
      </c>
      <c r="AC196" t="s">
        <v>1592</v>
      </c>
      <c r="AD196" t="s">
        <v>138</v>
      </c>
      <c r="AE196" t="s">
        <v>1518</v>
      </c>
      <c r="AF196" t="s">
        <v>1519</v>
      </c>
      <c r="AH196" t="s">
        <v>159</v>
      </c>
      <c r="AI196" t="s">
        <v>1520</v>
      </c>
      <c r="AJ196" t="s">
        <v>1519</v>
      </c>
      <c r="AY196" t="s">
        <v>1521</v>
      </c>
      <c r="AZ196" t="s">
        <v>129</v>
      </c>
      <c r="BA196">
        <v>1</v>
      </c>
      <c r="BC196">
        <v>10</v>
      </c>
      <c r="BD196" t="s">
        <v>1611</v>
      </c>
      <c r="BI196" t="s">
        <v>203</v>
      </c>
      <c r="BK196" t="s">
        <v>597</v>
      </c>
      <c r="BL196" t="s">
        <v>535</v>
      </c>
      <c r="BM196" t="s">
        <v>1612</v>
      </c>
      <c r="BN196" t="s">
        <v>120</v>
      </c>
      <c r="BO196" t="s">
        <v>120</v>
      </c>
      <c r="BS196" t="s">
        <v>1524</v>
      </c>
      <c r="BT196" t="s">
        <v>206</v>
      </c>
      <c r="BU196" t="s">
        <v>207</v>
      </c>
      <c r="BV196" t="s">
        <v>139</v>
      </c>
      <c r="BW196" t="s">
        <v>140</v>
      </c>
      <c r="BZ196">
        <v>1</v>
      </c>
      <c r="CA196">
        <v>1505</v>
      </c>
      <c r="CB196" s="6">
        <v>41694.863888888889</v>
      </c>
      <c r="CC196" t="s">
        <v>1613</v>
      </c>
      <c r="CF196" t="s">
        <v>1599</v>
      </c>
      <c r="CG196" t="s">
        <v>1600</v>
      </c>
      <c r="CI196" t="s">
        <v>203</v>
      </c>
      <c r="CJ196" t="s">
        <v>227</v>
      </c>
      <c r="CY196">
        <f t="shared" si="64"/>
        <v>14.916666666666666</v>
      </c>
      <c r="CZ196">
        <f t="shared" si="50"/>
        <v>0.75</v>
      </c>
      <c r="DA196">
        <f t="shared" si="51"/>
        <v>0.33333333333333331</v>
      </c>
      <c r="DB196">
        <f t="shared" si="52"/>
        <v>0.5714285714285714</v>
      </c>
      <c r="DC196">
        <f t="shared" si="53"/>
        <v>0.5</v>
      </c>
      <c r="DD196">
        <f t="shared" si="54"/>
        <v>0.5</v>
      </c>
      <c r="DE196">
        <f t="shared" si="55"/>
        <v>1</v>
      </c>
      <c r="DF196">
        <f t="shared" si="56"/>
        <v>1</v>
      </c>
      <c r="DG196">
        <f t="shared" si="57"/>
        <v>0.8571428571428571</v>
      </c>
      <c r="DH196">
        <f t="shared" si="58"/>
        <v>1</v>
      </c>
      <c r="DI196">
        <f t="shared" si="59"/>
        <v>1</v>
      </c>
      <c r="DJ196">
        <f t="shared" si="60"/>
        <v>0</v>
      </c>
      <c r="DK196">
        <f t="shared" si="69"/>
        <v>0.66666666666666663</v>
      </c>
      <c r="DL196" s="3">
        <f t="shared" si="61"/>
        <v>0.68154761904761907</v>
      </c>
      <c r="DM196">
        <f t="shared" si="70"/>
        <v>1</v>
      </c>
      <c r="DN196">
        <f t="shared" si="70"/>
        <v>0</v>
      </c>
      <c r="DO196">
        <f t="shared" si="70"/>
        <v>10</v>
      </c>
      <c r="DP196" t="str">
        <f t="shared" si="70"/>
        <v>0.05 for FPAR&lt;0.2; 15% for FPAR&lt;0.2</v>
      </c>
      <c r="DQ196">
        <f t="shared" si="70"/>
        <v>0</v>
      </c>
      <c r="DR196" s="7">
        <v>0.4</v>
      </c>
      <c r="DS196">
        <f t="shared" si="62"/>
        <v>1</v>
      </c>
      <c r="DT196" t="str">
        <f t="shared" si="63"/>
        <v>Land Surface - Carbon Cycle - Water Cycle</v>
      </c>
      <c r="DU196" s="8">
        <f t="shared" si="71"/>
        <v>2.5787698412698412</v>
      </c>
    </row>
    <row r="197" spans="1:125" ht="18" customHeight="1">
      <c r="A197" t="s">
        <v>115</v>
      </c>
      <c r="B197" t="s">
        <v>1614</v>
      </c>
      <c r="C197" t="s">
        <v>1615</v>
      </c>
      <c r="D197" t="s">
        <v>1616</v>
      </c>
      <c r="E197" t="s">
        <v>1515</v>
      </c>
      <c r="H197" t="s">
        <v>120</v>
      </c>
      <c r="K197" t="s">
        <v>203</v>
      </c>
      <c r="L197" t="s">
        <v>203</v>
      </c>
      <c r="N197" t="s">
        <v>1609</v>
      </c>
      <c r="O197" t="s">
        <v>1617</v>
      </c>
      <c r="P197" t="s">
        <v>122</v>
      </c>
      <c r="Q197" t="s">
        <v>122</v>
      </c>
      <c r="R197" t="s">
        <v>119</v>
      </c>
      <c r="S197" t="s">
        <v>119</v>
      </c>
      <c r="T197" t="s">
        <v>1515</v>
      </c>
      <c r="U197" t="s">
        <v>1515</v>
      </c>
      <c r="V197" t="s">
        <v>138</v>
      </c>
      <c r="W197" t="s">
        <v>1010</v>
      </c>
      <c r="X197" t="s">
        <v>1515</v>
      </c>
      <c r="Y197" t="s">
        <v>1515</v>
      </c>
      <c r="Z197" s="1">
        <v>29768</v>
      </c>
      <c r="AA197" s="1">
        <v>36861</v>
      </c>
      <c r="AB197" s="12">
        <v>41973</v>
      </c>
      <c r="AC197" t="s">
        <v>1592</v>
      </c>
      <c r="AD197" t="s">
        <v>138</v>
      </c>
      <c r="AE197" t="s">
        <v>322</v>
      </c>
      <c r="AF197" t="s">
        <v>573</v>
      </c>
      <c r="AH197" t="s">
        <v>159</v>
      </c>
      <c r="AI197" t="s">
        <v>324</v>
      </c>
      <c r="AJ197" t="s">
        <v>573</v>
      </c>
      <c r="AL197" t="s">
        <v>574</v>
      </c>
      <c r="AM197" t="s">
        <v>573</v>
      </c>
      <c r="AO197" t="s">
        <v>577</v>
      </c>
      <c r="AP197" t="s">
        <v>573</v>
      </c>
      <c r="AY197" t="s">
        <v>1618</v>
      </c>
      <c r="AZ197" t="s">
        <v>129</v>
      </c>
      <c r="BA197">
        <v>5</v>
      </c>
      <c r="BC197">
        <v>10</v>
      </c>
      <c r="BD197" t="s">
        <v>1619</v>
      </c>
      <c r="BI197" t="s">
        <v>120</v>
      </c>
      <c r="BK197" t="s">
        <v>1518</v>
      </c>
      <c r="BL197" t="s">
        <v>1620</v>
      </c>
      <c r="BM197" t="s">
        <v>1621</v>
      </c>
      <c r="BN197" t="s">
        <v>120</v>
      </c>
      <c r="BO197" t="s">
        <v>120</v>
      </c>
      <c r="BS197" t="s">
        <v>1524</v>
      </c>
      <c r="BT197" t="s">
        <v>206</v>
      </c>
      <c r="BU197" t="s">
        <v>207</v>
      </c>
      <c r="BV197" t="s">
        <v>139</v>
      </c>
      <c r="BW197" t="s">
        <v>140</v>
      </c>
      <c r="BZ197">
        <v>1</v>
      </c>
      <c r="CA197">
        <v>1506</v>
      </c>
      <c r="CB197" s="6">
        <v>41694.863888888889</v>
      </c>
      <c r="CC197" t="s">
        <v>1622</v>
      </c>
      <c r="CF197" t="s">
        <v>1599</v>
      </c>
      <c r="CG197" t="s">
        <v>1600</v>
      </c>
      <c r="CY197">
        <f t="shared" si="64"/>
        <v>19.416666666666668</v>
      </c>
      <c r="CZ197">
        <f t="shared" ref="CZ197:CZ216" si="72">(COUNTIF(S197,"*")+COUNTIF(T197,"*")+COUNTIF(AE197,"*")+COUNTIF(BG197,"*"))/4</f>
        <v>0.75</v>
      </c>
      <c r="DA197">
        <f t="shared" ref="DA197:DA216" si="73">(COUNTIF(Q197,"*")+COUNTIF(I197,"*")+COUNTIF(BR197,"y*"))/3</f>
        <v>0.33333333333333331</v>
      </c>
      <c r="DB197">
        <f t="shared" ref="DB197:DB216" si="74">(COUNTIF(U197,"*")+COUNTA(BA197)+COUNTA(BB197)+COUNTA(BC197)+COUNTA(BD197)+COUNTA(BE197)+COUNTIF(BN197,"y*"))/7</f>
        <v>0.5714285714285714</v>
      </c>
      <c r="DC197">
        <f t="shared" ref="DC197:DC216" si="75">(COUNTIF(V197,"*")+COUNTIF(BH197,"*"))/2</f>
        <v>0.5</v>
      </c>
      <c r="DD197">
        <f t="shared" ref="DD197:DD216" si="76">(COUNTIF(V197,"*")+COUNTIF(BF197,"*"))/2</f>
        <v>0.5</v>
      </c>
      <c r="DE197">
        <f t="shared" ref="DE197:DE216" si="77">COUNTIF(AZ197,"*")</f>
        <v>1</v>
      </c>
      <c r="DF197">
        <f t="shared" ref="DF197:DF216" si="78">COUNTIF(W197,"*")</f>
        <v>1</v>
      </c>
      <c r="DG197">
        <f t="shared" ref="DG197:DG216" si="79">(COUNTIF(X197,"*")+COUNTIF(BS197,"*")+COUNTIF(BT197,"*")+COUNTIF(BU197,"*")+COUNTIF(BV197,"*")+COUNTIF(BW197,"*")+COUNTIF(BX197,"*")-COUNTIF(BT197,"no*")-COUNTIF(BU197,"no*")-COUNTIF(BV197,"no*"))/7</f>
        <v>0.8571428571428571</v>
      </c>
      <c r="DH197">
        <f t="shared" ref="DH197:DH216" si="80">COUNTIF(BZ197,"*")+COUNTA(BZ197)</f>
        <v>1</v>
      </c>
      <c r="DI197">
        <f t="shared" ref="DI197:DI216" si="81">COUNTIF(Y197,"*")</f>
        <v>1</v>
      </c>
      <c r="DJ197">
        <f t="shared" ref="DJ197:DJ216" si="82">COUNTIF(BR197,"y*")</f>
        <v>0</v>
      </c>
      <c r="DK197">
        <f t="shared" si="69"/>
        <v>0.66666666666666663</v>
      </c>
      <c r="DL197" s="3">
        <f t="shared" ref="DL197:DL216" si="83">SUM(CZ197:DK197)/12</f>
        <v>0.68154761904761907</v>
      </c>
      <c r="DM197">
        <f t="shared" si="70"/>
        <v>5</v>
      </c>
      <c r="DN197">
        <f t="shared" si="70"/>
        <v>0</v>
      </c>
      <c r="DO197">
        <f t="shared" si="70"/>
        <v>10</v>
      </c>
      <c r="DP197" t="str">
        <f t="shared" si="70"/>
        <v>0.05 for FAPAR&lt;0.2; 15% for FAPAR&gt;0.2</v>
      </c>
      <c r="DQ197">
        <f t="shared" si="70"/>
        <v>0</v>
      </c>
      <c r="DR197" s="7">
        <v>0.4</v>
      </c>
      <c r="DS197">
        <f t="shared" ref="DS197:DS216" si="84">COUNTIF(N197,"*")</f>
        <v>1</v>
      </c>
      <c r="DT197" t="str">
        <f t="shared" ref="DT197:DT216" si="85">N197</f>
        <v>Land Surface - Carbon Cycle - Water Cycle</v>
      </c>
      <c r="DU197" s="8">
        <f t="shared" si="71"/>
        <v>2.7287698412698411</v>
      </c>
    </row>
    <row r="198" spans="1:125" ht="18" customHeight="1">
      <c r="A198" t="s">
        <v>115</v>
      </c>
      <c r="B198" t="s">
        <v>1614</v>
      </c>
      <c r="C198" t="s">
        <v>1615</v>
      </c>
      <c r="D198" t="s">
        <v>1623</v>
      </c>
      <c r="E198" t="s">
        <v>1515</v>
      </c>
      <c r="H198" t="s">
        <v>120</v>
      </c>
      <c r="K198" t="s">
        <v>203</v>
      </c>
      <c r="L198" t="s">
        <v>203</v>
      </c>
      <c r="N198" t="s">
        <v>1609</v>
      </c>
      <c r="O198" t="s">
        <v>1624</v>
      </c>
      <c r="P198" t="s">
        <v>122</v>
      </c>
      <c r="Q198" t="s">
        <v>1013</v>
      </c>
      <c r="R198" t="s">
        <v>1013</v>
      </c>
      <c r="S198" t="s">
        <v>1013</v>
      </c>
      <c r="T198" t="s">
        <v>1515</v>
      </c>
      <c r="U198" t="s">
        <v>1515</v>
      </c>
      <c r="V198" t="s">
        <v>138</v>
      </c>
      <c r="W198" t="s">
        <v>1010</v>
      </c>
      <c r="X198" t="s">
        <v>1515</v>
      </c>
      <c r="Y198" t="s">
        <v>1515</v>
      </c>
      <c r="Z198" s="1">
        <v>29768</v>
      </c>
      <c r="AA198" s="1">
        <v>41091</v>
      </c>
      <c r="AB198" s="12">
        <v>41832</v>
      </c>
      <c r="AC198" t="s">
        <v>1592</v>
      </c>
      <c r="AD198" t="s">
        <v>138</v>
      </c>
      <c r="AE198" t="s">
        <v>322</v>
      </c>
      <c r="AF198" t="s">
        <v>573</v>
      </c>
      <c r="AH198" t="s">
        <v>159</v>
      </c>
      <c r="AI198" t="s">
        <v>324</v>
      </c>
      <c r="AJ198" t="s">
        <v>573</v>
      </c>
      <c r="AL198" t="s">
        <v>574</v>
      </c>
      <c r="AM198" t="s">
        <v>573</v>
      </c>
      <c r="AO198" t="s">
        <v>577</v>
      </c>
      <c r="AP198" t="s">
        <v>573</v>
      </c>
      <c r="AR198" t="s">
        <v>1518</v>
      </c>
      <c r="AS198" t="s">
        <v>1519</v>
      </c>
      <c r="AU198" t="s">
        <v>1520</v>
      </c>
      <c r="AV198" t="s">
        <v>1519</v>
      </c>
      <c r="AY198" s="10" t="s">
        <v>1625</v>
      </c>
      <c r="AZ198" t="s">
        <v>129</v>
      </c>
      <c r="BA198">
        <v>50</v>
      </c>
      <c r="BC198">
        <v>10</v>
      </c>
      <c r="BD198" t="s">
        <v>1619</v>
      </c>
      <c r="BI198" t="s">
        <v>120</v>
      </c>
      <c r="BK198" t="s">
        <v>577</v>
      </c>
      <c r="BL198" t="s">
        <v>533</v>
      </c>
      <c r="BM198" t="s">
        <v>1626</v>
      </c>
      <c r="BN198" t="s">
        <v>120</v>
      </c>
      <c r="BO198" t="s">
        <v>120</v>
      </c>
      <c r="BS198" t="s">
        <v>1524</v>
      </c>
      <c r="BT198" t="s">
        <v>206</v>
      </c>
      <c r="BU198" t="s">
        <v>207</v>
      </c>
      <c r="BV198" t="s">
        <v>139</v>
      </c>
      <c r="BW198" t="s">
        <v>140</v>
      </c>
      <c r="BZ198">
        <v>6</v>
      </c>
      <c r="CA198">
        <v>1507</v>
      </c>
      <c r="CB198" s="6">
        <v>41694.863888888889</v>
      </c>
      <c r="CC198" t="s">
        <v>1627</v>
      </c>
      <c r="CF198" t="s">
        <v>1599</v>
      </c>
      <c r="CG198" t="s">
        <v>1600</v>
      </c>
      <c r="CY198">
        <f t="shared" ref="CY198:CY216" si="86">YEARFRAC(Z198,AA198)</f>
        <v>31</v>
      </c>
      <c r="CZ198">
        <f t="shared" si="72"/>
        <v>0.75</v>
      </c>
      <c r="DA198">
        <f t="shared" si="73"/>
        <v>0.33333333333333331</v>
      </c>
      <c r="DB198">
        <f t="shared" si="74"/>
        <v>0.5714285714285714</v>
      </c>
      <c r="DC198">
        <f t="shared" si="75"/>
        <v>0.5</v>
      </c>
      <c r="DD198">
        <f t="shared" si="76"/>
        <v>0.5</v>
      </c>
      <c r="DE198">
        <f t="shared" si="77"/>
        <v>1</v>
      </c>
      <c r="DF198">
        <f t="shared" si="78"/>
        <v>1</v>
      </c>
      <c r="DG198">
        <f t="shared" si="79"/>
        <v>0.8571428571428571</v>
      </c>
      <c r="DH198">
        <f t="shared" si="80"/>
        <v>1</v>
      </c>
      <c r="DI198">
        <f t="shared" si="81"/>
        <v>1</v>
      </c>
      <c r="DJ198">
        <f t="shared" si="82"/>
        <v>0</v>
      </c>
      <c r="DK198">
        <f t="shared" si="69"/>
        <v>0.66666666666666663</v>
      </c>
      <c r="DL198" s="3">
        <f t="shared" si="83"/>
        <v>0.68154761904761907</v>
      </c>
      <c r="DM198">
        <f t="shared" si="70"/>
        <v>50</v>
      </c>
      <c r="DN198">
        <f t="shared" si="70"/>
        <v>0</v>
      </c>
      <c r="DO198">
        <f t="shared" si="70"/>
        <v>10</v>
      </c>
      <c r="DP198" t="str">
        <f t="shared" si="70"/>
        <v>0.05 for FAPAR&lt;0.2; 15% for FAPAR&gt;0.2</v>
      </c>
      <c r="DQ198">
        <f t="shared" si="70"/>
        <v>0</v>
      </c>
      <c r="DR198" s="7">
        <v>0.6</v>
      </c>
      <c r="DS198">
        <f t="shared" si="84"/>
        <v>1</v>
      </c>
      <c r="DT198" t="str">
        <f t="shared" si="85"/>
        <v>Land Surface - Carbon Cycle - Water Cycle</v>
      </c>
      <c r="DU198" s="8">
        <f t="shared" si="71"/>
        <v>3.3148809523809524</v>
      </c>
    </row>
    <row r="199" spans="1:125" ht="18" customHeight="1">
      <c r="A199" t="s">
        <v>367</v>
      </c>
      <c r="B199" t="s">
        <v>543</v>
      </c>
      <c r="C199" t="s">
        <v>266</v>
      </c>
      <c r="D199" t="s">
        <v>544</v>
      </c>
      <c r="E199" t="s">
        <v>179</v>
      </c>
      <c r="H199" t="s">
        <v>120</v>
      </c>
      <c r="K199" t="s">
        <v>120</v>
      </c>
      <c r="L199" t="s">
        <v>120</v>
      </c>
      <c r="N199" t="s">
        <v>545</v>
      </c>
      <c r="O199" t="s">
        <v>1628</v>
      </c>
      <c r="P199" t="s">
        <v>179</v>
      </c>
      <c r="Q199" t="s">
        <v>179</v>
      </c>
      <c r="R199" t="s">
        <v>179</v>
      </c>
      <c r="S199" t="s">
        <v>179</v>
      </c>
      <c r="T199" t="s">
        <v>179</v>
      </c>
      <c r="U199" t="s">
        <v>179</v>
      </c>
      <c r="V199" t="s">
        <v>179</v>
      </c>
      <c r="W199" t="s">
        <v>179</v>
      </c>
      <c r="X199" t="s">
        <v>179</v>
      </c>
      <c r="Y199" t="s">
        <v>179</v>
      </c>
      <c r="Z199" s="9">
        <v>42736</v>
      </c>
      <c r="AA199" s="1">
        <v>44562</v>
      </c>
      <c r="AC199" t="s">
        <v>1592</v>
      </c>
      <c r="AD199" t="s">
        <v>138</v>
      </c>
      <c r="AE199" t="s">
        <v>548</v>
      </c>
      <c r="AF199" t="s">
        <v>549</v>
      </c>
      <c r="AH199" t="s">
        <v>127</v>
      </c>
      <c r="AY199" t="s">
        <v>550</v>
      </c>
      <c r="AZ199" t="s">
        <v>129</v>
      </c>
      <c r="BA199" t="s">
        <v>1213</v>
      </c>
      <c r="BB199" t="s">
        <v>274</v>
      </c>
      <c r="BC199" t="s">
        <v>275</v>
      </c>
      <c r="BD199" s="10" t="s">
        <v>1629</v>
      </c>
      <c r="BE199" t="s">
        <v>276</v>
      </c>
      <c r="BI199" t="s">
        <v>120</v>
      </c>
      <c r="BN199" t="s">
        <v>120</v>
      </c>
      <c r="BO199" t="s">
        <v>120</v>
      </c>
      <c r="BT199" t="s">
        <v>206</v>
      </c>
      <c r="BU199" t="s">
        <v>138</v>
      </c>
      <c r="BV199" t="s">
        <v>139</v>
      </c>
      <c r="CA199">
        <v>1508</v>
      </c>
      <c r="CB199" t="s">
        <v>170</v>
      </c>
      <c r="CC199" t="s">
        <v>1630</v>
      </c>
      <c r="CF199" t="s">
        <v>1599</v>
      </c>
      <c r="CG199" t="s">
        <v>1600</v>
      </c>
      <c r="CY199">
        <f t="shared" si="86"/>
        <v>5</v>
      </c>
      <c r="CZ199">
        <f t="shared" si="72"/>
        <v>0.75</v>
      </c>
      <c r="DA199">
        <f t="shared" si="73"/>
        <v>0.33333333333333331</v>
      </c>
      <c r="DB199">
        <f t="shared" si="74"/>
        <v>0.8571428571428571</v>
      </c>
      <c r="DC199">
        <f t="shared" si="75"/>
        <v>0.5</v>
      </c>
      <c r="DD199">
        <f t="shared" si="76"/>
        <v>0.5</v>
      </c>
      <c r="DE199">
        <f t="shared" si="77"/>
        <v>1</v>
      </c>
      <c r="DF199">
        <f t="shared" si="78"/>
        <v>1</v>
      </c>
      <c r="DG199">
        <f t="shared" si="79"/>
        <v>0.42857142857142855</v>
      </c>
      <c r="DH199">
        <f t="shared" si="80"/>
        <v>0</v>
      </c>
      <c r="DI199">
        <f t="shared" si="81"/>
        <v>1</v>
      </c>
      <c r="DJ199">
        <f t="shared" si="82"/>
        <v>0</v>
      </c>
      <c r="DK199">
        <f t="shared" si="69"/>
        <v>0.66666666666666663</v>
      </c>
      <c r="DL199" s="3">
        <f t="shared" si="83"/>
        <v>0.58630952380952384</v>
      </c>
      <c r="DM199" t="str">
        <f t="shared" si="70"/>
        <v>250m</v>
      </c>
      <c r="DN199" t="str">
        <f t="shared" si="70"/>
        <v>N/A</v>
      </c>
      <c r="DO199" t="str">
        <f t="shared" si="70"/>
        <v>2days</v>
      </c>
      <c r="DP199" t="str">
        <f t="shared" si="70"/>
        <v>Standard accuracy:_x000D_Grass 30%, forest 20%_x000D__x000D_Target accuracy:_x000D_Grass 20%, Forest 10%</v>
      </c>
      <c r="DQ199" t="str">
        <f t="shared" si="70"/>
        <v>TBD</v>
      </c>
      <c r="DR199" s="7">
        <v>0.2</v>
      </c>
      <c r="DS199">
        <f t="shared" si="84"/>
        <v>1</v>
      </c>
      <c r="DT199" t="str">
        <f t="shared" si="85"/>
        <v>Input Modelling</v>
      </c>
      <c r="DU199" s="8">
        <f t="shared" si="71"/>
        <v>1.9529761904761904</v>
      </c>
    </row>
    <row r="200" spans="1:125" ht="18" customHeight="1">
      <c r="A200" t="s">
        <v>115</v>
      </c>
      <c r="B200" t="s">
        <v>1631</v>
      </c>
      <c r="C200" t="s">
        <v>1632</v>
      </c>
      <c r="D200" t="s">
        <v>1633</v>
      </c>
      <c r="E200" t="s">
        <v>931</v>
      </c>
      <c r="H200" t="s">
        <v>120</v>
      </c>
      <c r="K200" t="s">
        <v>120</v>
      </c>
      <c r="L200" t="s">
        <v>120</v>
      </c>
      <c r="N200" t="s">
        <v>1634</v>
      </c>
      <c r="O200" t="s">
        <v>1635</v>
      </c>
      <c r="P200" t="s">
        <v>931</v>
      </c>
      <c r="Q200" t="s">
        <v>931</v>
      </c>
      <c r="R200" t="s">
        <v>931</v>
      </c>
      <c r="S200" t="s">
        <v>931</v>
      </c>
      <c r="T200" t="s">
        <v>931</v>
      </c>
      <c r="U200" t="s">
        <v>931</v>
      </c>
      <c r="V200" t="s">
        <v>931</v>
      </c>
      <c r="W200" t="s">
        <v>931</v>
      </c>
      <c r="X200" t="s">
        <v>931</v>
      </c>
      <c r="Y200" t="s">
        <v>931</v>
      </c>
      <c r="Z200" s="1">
        <v>30682</v>
      </c>
      <c r="AA200" s="1">
        <v>40848</v>
      </c>
      <c r="AC200" t="s">
        <v>123</v>
      </c>
      <c r="AD200" t="s">
        <v>380</v>
      </c>
      <c r="AE200" t="s">
        <v>937</v>
      </c>
      <c r="AF200" t="s">
        <v>1636</v>
      </c>
      <c r="AH200" t="s">
        <v>127</v>
      </c>
      <c r="AY200" t="s">
        <v>1637</v>
      </c>
      <c r="AZ200" t="s">
        <v>129</v>
      </c>
      <c r="BA200">
        <v>0.03</v>
      </c>
      <c r="BB200" t="s">
        <v>1564</v>
      </c>
      <c r="BC200">
        <v>16</v>
      </c>
      <c r="BI200" t="s">
        <v>120</v>
      </c>
      <c r="BN200" t="s">
        <v>120</v>
      </c>
      <c r="BO200" t="s">
        <v>120</v>
      </c>
      <c r="BT200" t="s">
        <v>120</v>
      </c>
      <c r="BU200" t="s">
        <v>138</v>
      </c>
      <c r="BV200" t="s">
        <v>138</v>
      </c>
      <c r="CA200" s="6">
        <v>38034</v>
      </c>
      <c r="CB200" t="s">
        <v>170</v>
      </c>
      <c r="CC200" t="s">
        <v>1638</v>
      </c>
      <c r="CF200" t="s">
        <v>1639</v>
      </c>
      <c r="CG200" t="s">
        <v>1640</v>
      </c>
      <c r="CY200">
        <f t="shared" si="86"/>
        <v>27.833333333333332</v>
      </c>
      <c r="CZ200">
        <f t="shared" si="72"/>
        <v>0.75</v>
      </c>
      <c r="DA200">
        <f t="shared" si="73"/>
        <v>0.33333333333333331</v>
      </c>
      <c r="DB200">
        <f t="shared" si="74"/>
        <v>0.5714285714285714</v>
      </c>
      <c r="DC200">
        <f t="shared" si="75"/>
        <v>0.5</v>
      </c>
      <c r="DD200">
        <f t="shared" si="76"/>
        <v>0.5</v>
      </c>
      <c r="DE200">
        <f t="shared" si="77"/>
        <v>1</v>
      </c>
      <c r="DF200">
        <f t="shared" si="78"/>
        <v>1</v>
      </c>
      <c r="DG200">
        <f t="shared" si="79"/>
        <v>0.14285714285714285</v>
      </c>
      <c r="DH200">
        <f t="shared" si="80"/>
        <v>0</v>
      </c>
      <c r="DI200">
        <f t="shared" si="81"/>
        <v>1</v>
      </c>
      <c r="DJ200">
        <f t="shared" si="82"/>
        <v>0</v>
      </c>
      <c r="DK200">
        <f t="shared" si="69"/>
        <v>0.66666666666666663</v>
      </c>
      <c r="DL200" s="3">
        <f t="shared" si="83"/>
        <v>0.53869047619047628</v>
      </c>
      <c r="DM200">
        <f t="shared" si="70"/>
        <v>0.03</v>
      </c>
      <c r="DN200" t="str">
        <f t="shared" si="70"/>
        <v>NA</v>
      </c>
      <c r="DO200">
        <f t="shared" si="70"/>
        <v>16</v>
      </c>
      <c r="DP200">
        <f t="shared" si="70"/>
        <v>0</v>
      </c>
      <c r="DQ200">
        <f t="shared" si="70"/>
        <v>0</v>
      </c>
      <c r="DR200" s="7">
        <v>0.6</v>
      </c>
      <c r="DS200">
        <f t="shared" si="84"/>
        <v>1</v>
      </c>
      <c r="DT200" t="str">
        <f t="shared" si="85"/>
        <v>Land Surface Change, Vegetation Stress</v>
      </c>
      <c r="DU200" s="8">
        <f t="shared" si="71"/>
        <v>3.066468253968254</v>
      </c>
    </row>
    <row r="201" spans="1:125" ht="18" customHeight="1">
      <c r="A201" t="s">
        <v>115</v>
      </c>
      <c r="B201" t="s">
        <v>1512</v>
      </c>
      <c r="C201" t="s">
        <v>1513</v>
      </c>
      <c r="D201" t="s">
        <v>1641</v>
      </c>
      <c r="E201" t="s">
        <v>1515</v>
      </c>
      <c r="H201" t="s">
        <v>120</v>
      </c>
      <c r="K201" t="s">
        <v>203</v>
      </c>
      <c r="L201" t="s">
        <v>203</v>
      </c>
      <c r="N201" t="s">
        <v>1609</v>
      </c>
      <c r="O201" t="s">
        <v>1642</v>
      </c>
      <c r="P201" t="s">
        <v>1010</v>
      </c>
      <c r="Q201" t="s">
        <v>1010</v>
      </c>
      <c r="R201" t="s">
        <v>1010</v>
      </c>
      <c r="S201" t="s">
        <v>1010</v>
      </c>
      <c r="T201" t="s">
        <v>1515</v>
      </c>
      <c r="U201" t="s">
        <v>1515</v>
      </c>
      <c r="V201" t="s">
        <v>1515</v>
      </c>
      <c r="W201" t="s">
        <v>1013</v>
      </c>
      <c r="X201" t="s">
        <v>1515</v>
      </c>
      <c r="Y201" t="s">
        <v>1515</v>
      </c>
      <c r="Z201" s="1">
        <v>36161</v>
      </c>
      <c r="AA201" s="1">
        <v>41609</v>
      </c>
      <c r="AB201" s="12">
        <v>41986</v>
      </c>
      <c r="AC201" t="s">
        <v>1643</v>
      </c>
      <c r="AD201" t="s">
        <v>138</v>
      </c>
      <c r="AE201" t="s">
        <v>1518</v>
      </c>
      <c r="AF201" t="s">
        <v>1519</v>
      </c>
      <c r="AH201" t="s">
        <v>159</v>
      </c>
      <c r="AI201" t="s">
        <v>1520</v>
      </c>
      <c r="AJ201" t="s">
        <v>1519</v>
      </c>
      <c r="AY201" t="s">
        <v>1521</v>
      </c>
      <c r="AZ201" t="s">
        <v>129</v>
      </c>
      <c r="BA201">
        <v>1</v>
      </c>
      <c r="BC201">
        <v>10</v>
      </c>
      <c r="BD201" t="s">
        <v>1644</v>
      </c>
      <c r="BI201" t="s">
        <v>203</v>
      </c>
      <c r="BK201" t="s">
        <v>597</v>
      </c>
      <c r="BL201" t="s">
        <v>535</v>
      </c>
      <c r="BM201" t="s">
        <v>1645</v>
      </c>
      <c r="BN201" t="s">
        <v>120</v>
      </c>
      <c r="BO201" t="s">
        <v>120</v>
      </c>
      <c r="BS201" t="s">
        <v>1524</v>
      </c>
      <c r="BT201" t="s">
        <v>206</v>
      </c>
      <c r="BU201" t="s">
        <v>207</v>
      </c>
      <c r="BV201" t="s">
        <v>139</v>
      </c>
      <c r="BW201" t="s">
        <v>140</v>
      </c>
      <c r="BZ201">
        <v>1</v>
      </c>
      <c r="CA201">
        <v>1510</v>
      </c>
      <c r="CB201" s="6">
        <v>41694.863888888889</v>
      </c>
      <c r="CC201" t="s">
        <v>1646</v>
      </c>
      <c r="CF201" t="s">
        <v>1639</v>
      </c>
      <c r="CG201" t="s">
        <v>1640</v>
      </c>
      <c r="CI201" t="s">
        <v>203</v>
      </c>
      <c r="CJ201" t="s">
        <v>227</v>
      </c>
      <c r="CY201">
        <f t="shared" si="86"/>
        <v>14.916666666666666</v>
      </c>
      <c r="CZ201">
        <f t="shared" si="72"/>
        <v>0.75</v>
      </c>
      <c r="DA201">
        <f t="shared" si="73"/>
        <v>0.33333333333333331</v>
      </c>
      <c r="DB201">
        <f t="shared" si="74"/>
        <v>0.5714285714285714</v>
      </c>
      <c r="DC201">
        <f t="shared" si="75"/>
        <v>0.5</v>
      </c>
      <c r="DD201">
        <f t="shared" si="76"/>
        <v>0.5</v>
      </c>
      <c r="DE201">
        <f t="shared" si="77"/>
        <v>1</v>
      </c>
      <c r="DF201">
        <f t="shared" si="78"/>
        <v>1</v>
      </c>
      <c r="DG201">
        <f t="shared" si="79"/>
        <v>0.8571428571428571</v>
      </c>
      <c r="DH201">
        <f t="shared" si="80"/>
        <v>1</v>
      </c>
      <c r="DI201">
        <f t="shared" si="81"/>
        <v>1</v>
      </c>
      <c r="DJ201">
        <f t="shared" si="82"/>
        <v>0</v>
      </c>
      <c r="DK201">
        <f t="shared" si="69"/>
        <v>0.66666666666666663</v>
      </c>
      <c r="DL201" s="3">
        <f t="shared" si="83"/>
        <v>0.68154761904761907</v>
      </c>
      <c r="DM201">
        <f t="shared" si="70"/>
        <v>1</v>
      </c>
      <c r="DN201">
        <f t="shared" si="70"/>
        <v>0</v>
      </c>
      <c r="DO201">
        <f t="shared" si="70"/>
        <v>10</v>
      </c>
      <c r="DP201" t="str">
        <f t="shared" si="70"/>
        <v>0.5 for LAI&lt;1; 20% for LAI&gt;1</v>
      </c>
      <c r="DQ201">
        <f t="shared" si="70"/>
        <v>0</v>
      </c>
      <c r="DR201" s="7">
        <v>0</v>
      </c>
      <c r="DS201">
        <f t="shared" si="84"/>
        <v>1</v>
      </c>
      <c r="DT201" t="str">
        <f t="shared" si="85"/>
        <v>Land Surface - Carbon Cycle - Water Cycle</v>
      </c>
      <c r="DU201" s="8">
        <f t="shared" si="71"/>
        <v>2.1787698412698413</v>
      </c>
    </row>
    <row r="202" spans="1:125" ht="18" customHeight="1">
      <c r="A202" t="s">
        <v>115</v>
      </c>
      <c r="B202" t="s">
        <v>1614</v>
      </c>
      <c r="C202" t="s">
        <v>1615</v>
      </c>
      <c r="D202" t="s">
        <v>1647</v>
      </c>
      <c r="E202" t="s">
        <v>1515</v>
      </c>
      <c r="H202" t="s">
        <v>120</v>
      </c>
      <c r="K202" t="s">
        <v>203</v>
      </c>
      <c r="L202" t="s">
        <v>203</v>
      </c>
      <c r="N202" t="s">
        <v>1609</v>
      </c>
      <c r="O202" t="s">
        <v>1648</v>
      </c>
      <c r="P202" t="s">
        <v>122</v>
      </c>
      <c r="Q202" t="s">
        <v>122</v>
      </c>
      <c r="R202" t="s">
        <v>119</v>
      </c>
      <c r="S202" t="s">
        <v>119</v>
      </c>
      <c r="T202" t="s">
        <v>1515</v>
      </c>
      <c r="U202" t="s">
        <v>1515</v>
      </c>
      <c r="V202" t="s">
        <v>138</v>
      </c>
      <c r="W202" t="s">
        <v>1010</v>
      </c>
      <c r="X202" t="s">
        <v>1515</v>
      </c>
      <c r="Y202" t="s">
        <v>1515</v>
      </c>
      <c r="Z202" s="1">
        <v>29768</v>
      </c>
      <c r="AA202" s="1">
        <v>41244</v>
      </c>
      <c r="AB202" s="12">
        <v>41973</v>
      </c>
      <c r="AC202" t="s">
        <v>1643</v>
      </c>
      <c r="AD202" t="s">
        <v>138</v>
      </c>
      <c r="AE202" t="s">
        <v>322</v>
      </c>
      <c r="AF202" t="s">
        <v>573</v>
      </c>
      <c r="AH202" t="s">
        <v>159</v>
      </c>
      <c r="AI202" t="s">
        <v>324</v>
      </c>
      <c r="AJ202" t="s">
        <v>573</v>
      </c>
      <c r="AL202" t="s">
        <v>574</v>
      </c>
      <c r="AM202" t="s">
        <v>573</v>
      </c>
      <c r="AO202" t="s">
        <v>577</v>
      </c>
      <c r="AP202" t="s">
        <v>573</v>
      </c>
      <c r="AY202" t="s">
        <v>1618</v>
      </c>
      <c r="AZ202" t="s">
        <v>129</v>
      </c>
      <c r="BA202">
        <v>5</v>
      </c>
      <c r="BC202">
        <v>10</v>
      </c>
      <c r="BD202" t="s">
        <v>1644</v>
      </c>
      <c r="BI202" t="s">
        <v>120</v>
      </c>
      <c r="BK202" t="s">
        <v>1518</v>
      </c>
      <c r="BL202" t="s">
        <v>1620</v>
      </c>
      <c r="BM202" t="s">
        <v>1621</v>
      </c>
      <c r="BN202" t="s">
        <v>120</v>
      </c>
      <c r="BO202" t="s">
        <v>120</v>
      </c>
      <c r="BS202" t="s">
        <v>1524</v>
      </c>
      <c r="BT202" t="s">
        <v>206</v>
      </c>
      <c r="BU202" t="s">
        <v>207</v>
      </c>
      <c r="BV202" t="s">
        <v>139</v>
      </c>
      <c r="BW202" t="s">
        <v>140</v>
      </c>
      <c r="BZ202">
        <v>1</v>
      </c>
      <c r="CA202">
        <v>1511</v>
      </c>
      <c r="CB202" s="6">
        <v>41694.863888888889</v>
      </c>
      <c r="CC202" t="s">
        <v>1649</v>
      </c>
      <c r="CF202" t="s">
        <v>1639</v>
      </c>
      <c r="CG202" t="s">
        <v>1640</v>
      </c>
      <c r="CY202">
        <f t="shared" si="86"/>
        <v>31.416666666666668</v>
      </c>
      <c r="CZ202">
        <f t="shared" si="72"/>
        <v>0.75</v>
      </c>
      <c r="DA202">
        <f t="shared" si="73"/>
        <v>0.33333333333333331</v>
      </c>
      <c r="DB202">
        <f t="shared" si="74"/>
        <v>0.5714285714285714</v>
      </c>
      <c r="DC202">
        <f t="shared" si="75"/>
        <v>0.5</v>
      </c>
      <c r="DD202">
        <f t="shared" si="76"/>
        <v>0.5</v>
      </c>
      <c r="DE202">
        <f t="shared" si="77"/>
        <v>1</v>
      </c>
      <c r="DF202">
        <f t="shared" si="78"/>
        <v>1</v>
      </c>
      <c r="DG202">
        <f t="shared" si="79"/>
        <v>0.8571428571428571</v>
      </c>
      <c r="DH202">
        <f t="shared" si="80"/>
        <v>1</v>
      </c>
      <c r="DI202">
        <f t="shared" si="81"/>
        <v>1</v>
      </c>
      <c r="DJ202">
        <f t="shared" si="82"/>
        <v>0</v>
      </c>
      <c r="DL202" s="3">
        <f t="shared" si="83"/>
        <v>0.62599206349206349</v>
      </c>
      <c r="DM202">
        <f>BA202</f>
        <v>5</v>
      </c>
      <c r="DN202">
        <f>BB202</f>
        <v>0</v>
      </c>
      <c r="DP202" t="str">
        <f>BD202</f>
        <v>0.5 for LAI&lt;1; 20% for LAI&gt;1</v>
      </c>
      <c r="DQ202">
        <f>BE202</f>
        <v>0</v>
      </c>
      <c r="DR202" s="7">
        <v>0.8</v>
      </c>
      <c r="DS202">
        <f t="shared" si="84"/>
        <v>1</v>
      </c>
      <c r="DT202" t="str">
        <f t="shared" si="85"/>
        <v>Land Surface - Carbon Cycle - Water Cycle</v>
      </c>
      <c r="DU202" s="8">
        <f t="shared" si="71"/>
        <v>3.4732142857142856</v>
      </c>
    </row>
    <row r="203" spans="1:125" ht="18" customHeight="1">
      <c r="A203" t="s">
        <v>115</v>
      </c>
      <c r="B203" t="s">
        <v>1614</v>
      </c>
      <c r="C203" t="s">
        <v>1615</v>
      </c>
      <c r="D203" t="s">
        <v>1650</v>
      </c>
      <c r="E203" t="s">
        <v>1515</v>
      </c>
      <c r="H203" t="s">
        <v>120</v>
      </c>
      <c r="K203" t="s">
        <v>203</v>
      </c>
      <c r="L203" t="s">
        <v>203</v>
      </c>
      <c r="N203" t="s">
        <v>1609</v>
      </c>
      <c r="O203" t="s">
        <v>1651</v>
      </c>
      <c r="P203" t="s">
        <v>122</v>
      </c>
      <c r="Q203" t="s">
        <v>1013</v>
      </c>
      <c r="R203" t="s">
        <v>1013</v>
      </c>
      <c r="S203" t="s">
        <v>1013</v>
      </c>
      <c r="T203" t="s">
        <v>1515</v>
      </c>
      <c r="U203" t="s">
        <v>1515</v>
      </c>
      <c r="V203" t="s">
        <v>138</v>
      </c>
      <c r="W203" t="s">
        <v>1010</v>
      </c>
      <c r="X203" t="s">
        <v>1515</v>
      </c>
      <c r="Y203" t="s">
        <v>1515</v>
      </c>
      <c r="Z203" s="1">
        <v>29768</v>
      </c>
      <c r="AA203" s="1">
        <v>41091</v>
      </c>
      <c r="AB203" s="12">
        <v>41832</v>
      </c>
      <c r="AC203" t="s">
        <v>1643</v>
      </c>
      <c r="AD203" t="s">
        <v>138</v>
      </c>
      <c r="AE203" t="s">
        <v>322</v>
      </c>
      <c r="AF203" t="s">
        <v>573</v>
      </c>
      <c r="AH203" t="s">
        <v>159</v>
      </c>
      <c r="AI203" t="s">
        <v>324</v>
      </c>
      <c r="AJ203" t="s">
        <v>573</v>
      </c>
      <c r="AL203" t="s">
        <v>574</v>
      </c>
      <c r="AM203" t="s">
        <v>573</v>
      </c>
      <c r="AO203" t="s">
        <v>577</v>
      </c>
      <c r="AP203" t="s">
        <v>573</v>
      </c>
      <c r="AR203" t="s">
        <v>1518</v>
      </c>
      <c r="AS203" t="s">
        <v>1519</v>
      </c>
      <c r="AU203" t="s">
        <v>1520</v>
      </c>
      <c r="AV203" t="s">
        <v>1519</v>
      </c>
      <c r="AY203" s="10" t="s">
        <v>1652</v>
      </c>
      <c r="AZ203" t="s">
        <v>129</v>
      </c>
      <c r="BA203">
        <v>50</v>
      </c>
      <c r="BC203">
        <v>10</v>
      </c>
      <c r="BD203" t="s">
        <v>1644</v>
      </c>
      <c r="BI203" t="s">
        <v>120</v>
      </c>
      <c r="BK203" t="s">
        <v>577</v>
      </c>
      <c r="BL203" t="s">
        <v>533</v>
      </c>
      <c r="BM203" t="s">
        <v>1626</v>
      </c>
      <c r="BN203" t="s">
        <v>120</v>
      </c>
      <c r="BO203" t="s">
        <v>120</v>
      </c>
      <c r="BS203" t="s">
        <v>1524</v>
      </c>
      <c r="BT203" t="s">
        <v>206</v>
      </c>
      <c r="BU203" t="s">
        <v>207</v>
      </c>
      <c r="BV203" t="s">
        <v>139</v>
      </c>
      <c r="BW203" t="s">
        <v>140</v>
      </c>
      <c r="BZ203">
        <v>6</v>
      </c>
      <c r="CA203">
        <v>1512</v>
      </c>
      <c r="CB203" s="6">
        <v>41694.863888888889</v>
      </c>
      <c r="CC203" t="s">
        <v>1653</v>
      </c>
      <c r="CF203" t="s">
        <v>1639</v>
      </c>
      <c r="CG203" t="s">
        <v>1640</v>
      </c>
      <c r="CY203">
        <f t="shared" si="86"/>
        <v>31</v>
      </c>
      <c r="CZ203">
        <f t="shared" si="72"/>
        <v>0.75</v>
      </c>
      <c r="DA203">
        <f t="shared" si="73"/>
        <v>0.33333333333333331</v>
      </c>
      <c r="DB203">
        <f t="shared" si="74"/>
        <v>0.5714285714285714</v>
      </c>
      <c r="DC203">
        <f t="shared" si="75"/>
        <v>0.5</v>
      </c>
      <c r="DD203">
        <f t="shared" si="76"/>
        <v>0.5</v>
      </c>
      <c r="DE203">
        <f t="shared" si="77"/>
        <v>1</v>
      </c>
      <c r="DF203">
        <f t="shared" si="78"/>
        <v>1</v>
      </c>
      <c r="DG203">
        <f t="shared" si="79"/>
        <v>0.8571428571428571</v>
      </c>
      <c r="DH203">
        <f t="shared" si="80"/>
        <v>1</v>
      </c>
      <c r="DI203">
        <f t="shared" si="81"/>
        <v>1</v>
      </c>
      <c r="DJ203">
        <f t="shared" si="82"/>
        <v>0</v>
      </c>
      <c r="DK203">
        <f t="shared" ref="DK203:DK216" si="87">(COUNTIF(U203,"*")+COUNTIF(W203,"*")+COUNTIF(BO203,"y*"))/3</f>
        <v>0.66666666666666663</v>
      </c>
      <c r="DL203" s="3">
        <f t="shared" si="83"/>
        <v>0.68154761904761907</v>
      </c>
      <c r="DM203">
        <f t="shared" ref="DM203:DQ216" si="88">BA203</f>
        <v>50</v>
      </c>
      <c r="DN203">
        <f t="shared" si="88"/>
        <v>0</v>
      </c>
      <c r="DO203">
        <f t="shared" si="88"/>
        <v>10</v>
      </c>
      <c r="DP203" t="str">
        <f t="shared" si="88"/>
        <v>0.5 for LAI&lt;1; 20% for LAI&gt;1</v>
      </c>
      <c r="DQ203">
        <f t="shared" si="88"/>
        <v>0</v>
      </c>
      <c r="DR203" s="7">
        <v>1</v>
      </c>
      <c r="DS203">
        <f t="shared" si="84"/>
        <v>1</v>
      </c>
      <c r="DT203" t="str">
        <f t="shared" si="85"/>
        <v>Land Surface - Carbon Cycle - Water Cycle</v>
      </c>
      <c r="DU203" s="8">
        <f t="shared" si="71"/>
        <v>3.7148809523809527</v>
      </c>
    </row>
    <row r="204" spans="1:125" ht="18" customHeight="1">
      <c r="A204" t="s">
        <v>367</v>
      </c>
      <c r="B204" t="s">
        <v>543</v>
      </c>
      <c r="C204" t="s">
        <v>266</v>
      </c>
      <c r="D204" t="s">
        <v>544</v>
      </c>
      <c r="E204" t="s">
        <v>179</v>
      </c>
      <c r="H204" t="s">
        <v>120</v>
      </c>
      <c r="K204" t="s">
        <v>120</v>
      </c>
      <c r="L204" t="s">
        <v>120</v>
      </c>
      <c r="N204" t="s">
        <v>545</v>
      </c>
      <c r="O204" t="s">
        <v>1654</v>
      </c>
      <c r="P204" t="s">
        <v>179</v>
      </c>
      <c r="Q204" t="s">
        <v>179</v>
      </c>
      <c r="R204" t="s">
        <v>179</v>
      </c>
      <c r="S204" t="s">
        <v>179</v>
      </c>
      <c r="T204" t="s">
        <v>179</v>
      </c>
      <c r="U204" t="s">
        <v>179</v>
      </c>
      <c r="V204" t="s">
        <v>179</v>
      </c>
      <c r="W204" t="s">
        <v>179</v>
      </c>
      <c r="X204" t="s">
        <v>179</v>
      </c>
      <c r="Y204" t="s">
        <v>179</v>
      </c>
      <c r="Z204" s="9">
        <v>42736</v>
      </c>
      <c r="AA204" s="1">
        <v>44562</v>
      </c>
      <c r="AC204" t="s">
        <v>1643</v>
      </c>
      <c r="AD204" t="s">
        <v>138</v>
      </c>
      <c r="AE204" t="s">
        <v>548</v>
      </c>
      <c r="AF204" t="s">
        <v>549</v>
      </c>
      <c r="AH204" t="s">
        <v>127</v>
      </c>
      <c r="AY204" t="s">
        <v>550</v>
      </c>
      <c r="AZ204" t="s">
        <v>129</v>
      </c>
      <c r="BA204" t="s">
        <v>1213</v>
      </c>
      <c r="BB204" t="s">
        <v>274</v>
      </c>
      <c r="BC204" t="s">
        <v>275</v>
      </c>
      <c r="BD204" s="10" t="s">
        <v>1655</v>
      </c>
      <c r="BE204" t="s">
        <v>276</v>
      </c>
      <c r="BI204" t="s">
        <v>120</v>
      </c>
      <c r="BN204" t="s">
        <v>120</v>
      </c>
      <c r="BO204" t="s">
        <v>120</v>
      </c>
      <c r="BT204" t="s">
        <v>206</v>
      </c>
      <c r="BU204" t="s">
        <v>138</v>
      </c>
      <c r="BV204" t="s">
        <v>139</v>
      </c>
      <c r="CA204">
        <v>1513</v>
      </c>
      <c r="CB204" t="s">
        <v>170</v>
      </c>
      <c r="CC204" t="s">
        <v>1656</v>
      </c>
      <c r="CF204" t="s">
        <v>1639</v>
      </c>
      <c r="CG204" t="s">
        <v>1640</v>
      </c>
      <c r="CY204">
        <f t="shared" si="86"/>
        <v>5</v>
      </c>
      <c r="CZ204">
        <f t="shared" si="72"/>
        <v>0.75</v>
      </c>
      <c r="DA204">
        <f t="shared" si="73"/>
        <v>0.33333333333333331</v>
      </c>
      <c r="DB204">
        <f t="shared" si="74"/>
        <v>0.8571428571428571</v>
      </c>
      <c r="DC204">
        <f t="shared" si="75"/>
        <v>0.5</v>
      </c>
      <c r="DD204">
        <f t="shared" si="76"/>
        <v>0.5</v>
      </c>
      <c r="DE204">
        <f t="shared" si="77"/>
        <v>1</v>
      </c>
      <c r="DF204">
        <f t="shared" si="78"/>
        <v>1</v>
      </c>
      <c r="DG204">
        <f t="shared" si="79"/>
        <v>0.42857142857142855</v>
      </c>
      <c r="DH204">
        <f t="shared" si="80"/>
        <v>0</v>
      </c>
      <c r="DI204">
        <f t="shared" si="81"/>
        <v>1</v>
      </c>
      <c r="DJ204">
        <f t="shared" si="82"/>
        <v>0</v>
      </c>
      <c r="DK204">
        <f t="shared" si="87"/>
        <v>0.66666666666666663</v>
      </c>
      <c r="DL204" s="3">
        <f t="shared" si="83"/>
        <v>0.58630952380952384</v>
      </c>
      <c r="DM204" t="str">
        <f t="shared" si="88"/>
        <v>250m</v>
      </c>
      <c r="DN204" t="str">
        <f t="shared" si="88"/>
        <v>N/A</v>
      </c>
      <c r="DO204" t="str">
        <f t="shared" si="88"/>
        <v>2days</v>
      </c>
      <c r="DP204" t="str">
        <f t="shared" si="88"/>
        <v>Standard accuracy:_x000D_Grass 30%, Forest 30%_x000D__x000D_Target accuracy:_x000D_Grass 20%, Forest 20%</v>
      </c>
      <c r="DQ204" t="str">
        <f t="shared" si="88"/>
        <v>TBD</v>
      </c>
      <c r="DR204" s="7">
        <v>1</v>
      </c>
      <c r="DS204">
        <f t="shared" si="84"/>
        <v>1</v>
      </c>
      <c r="DT204" t="str">
        <f t="shared" si="85"/>
        <v>Input Modelling</v>
      </c>
      <c r="DU204" s="8">
        <f t="shared" si="71"/>
        <v>2.7529761904761907</v>
      </c>
    </row>
    <row r="205" spans="1:125" ht="18" customHeight="1">
      <c r="A205" t="s">
        <v>115</v>
      </c>
      <c r="B205" t="s">
        <v>1512</v>
      </c>
      <c r="C205" t="s">
        <v>1513</v>
      </c>
      <c r="D205" t="s">
        <v>1657</v>
      </c>
      <c r="E205" t="s">
        <v>1515</v>
      </c>
      <c r="H205" t="s">
        <v>120</v>
      </c>
      <c r="K205" t="s">
        <v>203</v>
      </c>
      <c r="L205" t="s">
        <v>203</v>
      </c>
      <c r="N205" t="s">
        <v>1658</v>
      </c>
      <c r="O205" t="s">
        <v>1659</v>
      </c>
      <c r="P205" t="s">
        <v>1010</v>
      </c>
      <c r="Q205" t="s">
        <v>1010</v>
      </c>
      <c r="R205" t="s">
        <v>1010</v>
      </c>
      <c r="S205" t="s">
        <v>1010</v>
      </c>
      <c r="T205" t="s">
        <v>1515</v>
      </c>
      <c r="U205" t="s">
        <v>1515</v>
      </c>
      <c r="V205" t="s">
        <v>684</v>
      </c>
      <c r="W205" t="s">
        <v>1013</v>
      </c>
      <c r="X205" t="s">
        <v>1515</v>
      </c>
      <c r="Y205" t="s">
        <v>1515</v>
      </c>
      <c r="Z205" s="1">
        <v>36251</v>
      </c>
      <c r="AA205" s="1">
        <v>41609</v>
      </c>
      <c r="AB205" s="12">
        <v>41986</v>
      </c>
      <c r="AC205" t="s">
        <v>1660</v>
      </c>
      <c r="AD205" t="s">
        <v>138</v>
      </c>
      <c r="AE205" t="s">
        <v>1518</v>
      </c>
      <c r="AF205" t="s">
        <v>1519</v>
      </c>
      <c r="AH205" t="s">
        <v>159</v>
      </c>
      <c r="AI205" t="s">
        <v>1520</v>
      </c>
      <c r="AJ205" t="s">
        <v>1519</v>
      </c>
      <c r="AY205" t="s">
        <v>1521</v>
      </c>
      <c r="AZ205" t="s">
        <v>129</v>
      </c>
      <c r="BA205">
        <v>1</v>
      </c>
      <c r="BC205">
        <v>10</v>
      </c>
      <c r="BD205" t="s">
        <v>1661</v>
      </c>
      <c r="BE205" t="s">
        <v>1661</v>
      </c>
      <c r="BI205" t="s">
        <v>120</v>
      </c>
      <c r="BN205" t="s">
        <v>120</v>
      </c>
      <c r="BO205" t="s">
        <v>120</v>
      </c>
      <c r="BS205" t="s">
        <v>1524</v>
      </c>
      <c r="BT205" t="s">
        <v>206</v>
      </c>
      <c r="BU205" t="s">
        <v>207</v>
      </c>
      <c r="BV205" t="s">
        <v>139</v>
      </c>
      <c r="BW205" t="s">
        <v>1662</v>
      </c>
      <c r="BZ205">
        <v>2</v>
      </c>
      <c r="CA205" s="6">
        <v>38039</v>
      </c>
      <c r="CB205" t="s">
        <v>170</v>
      </c>
      <c r="CC205" t="s">
        <v>1663</v>
      </c>
      <c r="CF205" t="s">
        <v>1664</v>
      </c>
      <c r="CG205" t="s">
        <v>1665</v>
      </c>
      <c r="CY205">
        <f t="shared" si="86"/>
        <v>14.666666666666666</v>
      </c>
      <c r="CZ205">
        <f t="shared" si="72"/>
        <v>0.75</v>
      </c>
      <c r="DA205">
        <f t="shared" si="73"/>
        <v>0.33333333333333331</v>
      </c>
      <c r="DB205">
        <f t="shared" si="74"/>
        <v>0.7142857142857143</v>
      </c>
      <c r="DC205">
        <f t="shared" si="75"/>
        <v>0.5</v>
      </c>
      <c r="DD205">
        <f t="shared" si="76"/>
        <v>0.5</v>
      </c>
      <c r="DE205">
        <f t="shared" si="77"/>
        <v>1</v>
      </c>
      <c r="DF205">
        <f t="shared" si="78"/>
        <v>1</v>
      </c>
      <c r="DG205">
        <f t="shared" si="79"/>
        <v>0.8571428571428571</v>
      </c>
      <c r="DH205">
        <f t="shared" si="80"/>
        <v>1</v>
      </c>
      <c r="DI205">
        <f t="shared" si="81"/>
        <v>1</v>
      </c>
      <c r="DJ205">
        <f t="shared" si="82"/>
        <v>0</v>
      </c>
      <c r="DK205">
        <f t="shared" si="87"/>
        <v>0.66666666666666663</v>
      </c>
      <c r="DL205" s="3">
        <f t="shared" si="83"/>
        <v>0.69345238095238093</v>
      </c>
      <c r="DM205">
        <f t="shared" si="88"/>
        <v>1</v>
      </c>
      <c r="DN205">
        <f t="shared" si="88"/>
        <v>0</v>
      </c>
      <c r="DO205">
        <f t="shared" si="88"/>
        <v>10</v>
      </c>
      <c r="DP205" t="str">
        <f t="shared" si="88"/>
        <v>under definition</v>
      </c>
      <c r="DQ205" t="str">
        <f t="shared" si="88"/>
        <v>under definition</v>
      </c>
      <c r="DR205" s="7">
        <v>1</v>
      </c>
      <c r="DS205">
        <f t="shared" si="84"/>
        <v>1</v>
      </c>
      <c r="DT205" t="str">
        <f t="shared" si="85"/>
        <v>Land Surface - Carbon Cycle</v>
      </c>
      <c r="DU205" s="8">
        <f t="shared" si="71"/>
        <v>3.1823412698412699</v>
      </c>
    </row>
    <row r="206" spans="1:125" ht="18" customHeight="1">
      <c r="A206" t="s">
        <v>115</v>
      </c>
      <c r="B206" t="s">
        <v>1666</v>
      </c>
      <c r="C206" t="s">
        <v>1667</v>
      </c>
      <c r="E206" t="s">
        <v>684</v>
      </c>
      <c r="H206" t="s">
        <v>120</v>
      </c>
      <c r="K206" t="s">
        <v>120</v>
      </c>
      <c r="L206" t="s">
        <v>120</v>
      </c>
      <c r="N206" t="s">
        <v>1668</v>
      </c>
      <c r="O206" t="s">
        <v>1669</v>
      </c>
      <c r="P206" t="s">
        <v>684</v>
      </c>
      <c r="Q206" t="s">
        <v>684</v>
      </c>
      <c r="R206" t="s">
        <v>138</v>
      </c>
      <c r="S206" t="s">
        <v>684</v>
      </c>
      <c r="T206" t="s">
        <v>684</v>
      </c>
      <c r="U206" t="s">
        <v>138</v>
      </c>
      <c r="V206" t="s">
        <v>138</v>
      </c>
      <c r="W206" t="s">
        <v>684</v>
      </c>
      <c r="X206" t="s">
        <v>138</v>
      </c>
      <c r="Y206" t="s">
        <v>138</v>
      </c>
      <c r="Z206" s="1">
        <v>34700</v>
      </c>
      <c r="AA206" s="1">
        <v>40513</v>
      </c>
      <c r="AC206" t="s">
        <v>123</v>
      </c>
      <c r="AD206" t="s">
        <v>138</v>
      </c>
      <c r="AE206" t="s">
        <v>743</v>
      </c>
      <c r="AF206" t="s">
        <v>744</v>
      </c>
      <c r="AH206" t="s">
        <v>159</v>
      </c>
      <c r="AI206" t="s">
        <v>1138</v>
      </c>
      <c r="AJ206" t="s">
        <v>1139</v>
      </c>
      <c r="AL206" t="s">
        <v>743</v>
      </c>
      <c r="AM206" t="s">
        <v>745</v>
      </c>
      <c r="AO206" t="s">
        <v>1520</v>
      </c>
      <c r="AP206" t="s">
        <v>1519</v>
      </c>
      <c r="AY206" t="s">
        <v>1670</v>
      </c>
      <c r="AZ206" t="s">
        <v>129</v>
      </c>
      <c r="BI206" t="s">
        <v>120</v>
      </c>
      <c r="BN206" t="s">
        <v>120</v>
      </c>
      <c r="BO206" t="s">
        <v>120</v>
      </c>
      <c r="BT206" t="s">
        <v>206</v>
      </c>
      <c r="BU206" t="s">
        <v>207</v>
      </c>
      <c r="BV206" t="s">
        <v>138</v>
      </c>
      <c r="CA206">
        <v>1515</v>
      </c>
      <c r="CB206" s="6">
        <v>41694.863888888889</v>
      </c>
      <c r="CC206" t="s">
        <v>1671</v>
      </c>
      <c r="CF206" t="s">
        <v>1664</v>
      </c>
      <c r="CG206" t="s">
        <v>1665</v>
      </c>
      <c r="CY206">
        <f t="shared" si="86"/>
        <v>15.916666666666666</v>
      </c>
      <c r="CZ206">
        <f t="shared" si="72"/>
        <v>0.75</v>
      </c>
      <c r="DA206">
        <f t="shared" si="73"/>
        <v>0.33333333333333331</v>
      </c>
      <c r="DB206">
        <f t="shared" si="74"/>
        <v>0.14285714285714285</v>
      </c>
      <c r="DC206">
        <f t="shared" si="75"/>
        <v>0.5</v>
      </c>
      <c r="DD206">
        <f t="shared" si="76"/>
        <v>0.5</v>
      </c>
      <c r="DE206">
        <f t="shared" si="77"/>
        <v>1</v>
      </c>
      <c r="DF206">
        <f t="shared" si="78"/>
        <v>1</v>
      </c>
      <c r="DG206">
        <f t="shared" si="79"/>
        <v>0.42857142857142855</v>
      </c>
      <c r="DH206">
        <f t="shared" si="80"/>
        <v>0</v>
      </c>
      <c r="DI206">
        <f t="shared" si="81"/>
        <v>1</v>
      </c>
      <c r="DJ206">
        <f t="shared" si="82"/>
        <v>0</v>
      </c>
      <c r="DK206">
        <f t="shared" si="87"/>
        <v>0.66666666666666663</v>
      </c>
      <c r="DL206" s="3">
        <f t="shared" si="83"/>
        <v>0.5267857142857143</v>
      </c>
      <c r="DM206">
        <f t="shared" si="88"/>
        <v>0</v>
      </c>
      <c r="DN206">
        <f t="shared" si="88"/>
        <v>0</v>
      </c>
      <c r="DO206">
        <f t="shared" si="88"/>
        <v>0</v>
      </c>
      <c r="DP206">
        <f t="shared" si="88"/>
        <v>0</v>
      </c>
      <c r="DQ206">
        <f t="shared" si="88"/>
        <v>0</v>
      </c>
      <c r="DR206" s="7">
        <v>1</v>
      </c>
      <c r="DS206">
        <f t="shared" si="84"/>
        <v>1</v>
      </c>
      <c r="DT206" t="str">
        <f t="shared" si="85"/>
        <v>Fire Disturbance</v>
      </c>
      <c r="DU206" s="8">
        <f t="shared" si="71"/>
        <v>3.0573412698412699</v>
      </c>
    </row>
    <row r="207" spans="1:125" ht="18" customHeight="1">
      <c r="A207" t="s">
        <v>115</v>
      </c>
      <c r="B207" t="s">
        <v>1666</v>
      </c>
      <c r="C207" t="s">
        <v>1667</v>
      </c>
      <c r="E207" t="s">
        <v>684</v>
      </c>
      <c r="H207" t="s">
        <v>120</v>
      </c>
      <c r="K207" t="s">
        <v>120</v>
      </c>
      <c r="L207" t="s">
        <v>120</v>
      </c>
      <c r="N207" t="s">
        <v>1668</v>
      </c>
      <c r="O207" t="s">
        <v>1672</v>
      </c>
      <c r="P207" t="s">
        <v>684</v>
      </c>
      <c r="Q207" t="s">
        <v>684</v>
      </c>
      <c r="R207" t="s">
        <v>138</v>
      </c>
      <c r="S207" t="s">
        <v>138</v>
      </c>
      <c r="T207" t="s">
        <v>138</v>
      </c>
      <c r="U207" t="s">
        <v>138</v>
      </c>
      <c r="V207" t="s">
        <v>138</v>
      </c>
      <c r="W207" t="s">
        <v>138</v>
      </c>
      <c r="X207" t="s">
        <v>138</v>
      </c>
      <c r="Y207" t="s">
        <v>138</v>
      </c>
      <c r="Z207" s="1">
        <v>34700</v>
      </c>
      <c r="AA207" s="1">
        <v>40513</v>
      </c>
      <c r="AC207" t="s">
        <v>1660</v>
      </c>
      <c r="AD207" t="s">
        <v>138</v>
      </c>
      <c r="AE207" t="s">
        <v>1138</v>
      </c>
      <c r="AF207" t="s">
        <v>1139</v>
      </c>
      <c r="AH207" t="s">
        <v>159</v>
      </c>
      <c r="AI207" t="s">
        <v>743</v>
      </c>
      <c r="AJ207" t="s">
        <v>744</v>
      </c>
      <c r="AL207" t="s">
        <v>743</v>
      </c>
      <c r="AM207" t="s">
        <v>745</v>
      </c>
      <c r="AO207" t="s">
        <v>1520</v>
      </c>
      <c r="AP207" t="s">
        <v>1519</v>
      </c>
      <c r="AY207" t="s">
        <v>1673</v>
      </c>
      <c r="AZ207" t="s">
        <v>129</v>
      </c>
      <c r="BI207" t="s">
        <v>120</v>
      </c>
      <c r="BN207" t="s">
        <v>120</v>
      </c>
      <c r="BO207" t="s">
        <v>120</v>
      </c>
      <c r="BT207" t="s">
        <v>206</v>
      </c>
      <c r="BU207" t="s">
        <v>207</v>
      </c>
      <c r="BV207" t="s">
        <v>138</v>
      </c>
      <c r="CA207">
        <v>1516</v>
      </c>
      <c r="CB207" s="6">
        <v>41694.863888888889</v>
      </c>
      <c r="CC207" t="s">
        <v>1674</v>
      </c>
      <c r="CF207" t="s">
        <v>1664</v>
      </c>
      <c r="CG207" t="s">
        <v>1665</v>
      </c>
      <c r="CY207">
        <f t="shared" si="86"/>
        <v>15.916666666666666</v>
      </c>
      <c r="CZ207">
        <f t="shared" si="72"/>
        <v>0.75</v>
      </c>
      <c r="DA207">
        <f t="shared" si="73"/>
        <v>0.33333333333333331</v>
      </c>
      <c r="DB207">
        <f t="shared" si="74"/>
        <v>0.14285714285714285</v>
      </c>
      <c r="DC207">
        <f t="shared" si="75"/>
        <v>0.5</v>
      </c>
      <c r="DD207">
        <f t="shared" si="76"/>
        <v>0.5</v>
      </c>
      <c r="DE207">
        <f t="shared" si="77"/>
        <v>1</v>
      </c>
      <c r="DF207">
        <f t="shared" si="78"/>
        <v>1</v>
      </c>
      <c r="DG207">
        <f t="shared" si="79"/>
        <v>0.42857142857142855</v>
      </c>
      <c r="DH207">
        <f t="shared" si="80"/>
        <v>0</v>
      </c>
      <c r="DI207">
        <f t="shared" si="81"/>
        <v>1</v>
      </c>
      <c r="DJ207">
        <f t="shared" si="82"/>
        <v>0</v>
      </c>
      <c r="DK207">
        <f t="shared" si="87"/>
        <v>0.66666666666666663</v>
      </c>
      <c r="DL207" s="3">
        <f t="shared" si="83"/>
        <v>0.5267857142857143</v>
      </c>
      <c r="DM207">
        <f t="shared" si="88"/>
        <v>0</v>
      </c>
      <c r="DN207">
        <f t="shared" si="88"/>
        <v>0</v>
      </c>
      <c r="DO207">
        <f t="shared" si="88"/>
        <v>0</v>
      </c>
      <c r="DP207">
        <f t="shared" si="88"/>
        <v>0</v>
      </c>
      <c r="DQ207">
        <f t="shared" si="88"/>
        <v>0</v>
      </c>
      <c r="DR207" s="7">
        <v>1</v>
      </c>
      <c r="DS207">
        <f t="shared" si="84"/>
        <v>1</v>
      </c>
      <c r="DT207" t="str">
        <f t="shared" si="85"/>
        <v>Fire Disturbance</v>
      </c>
      <c r="DU207" s="8">
        <f t="shared" si="71"/>
        <v>3.0573412698412699</v>
      </c>
    </row>
    <row r="208" spans="1:125" ht="18" customHeight="1">
      <c r="A208" t="s">
        <v>367</v>
      </c>
      <c r="B208" t="s">
        <v>1675</v>
      </c>
      <c r="C208" t="s">
        <v>1676</v>
      </c>
      <c r="D208" t="s">
        <v>1677</v>
      </c>
      <c r="E208" t="s">
        <v>684</v>
      </c>
      <c r="H208" t="s">
        <v>120</v>
      </c>
      <c r="K208" t="s">
        <v>120</v>
      </c>
      <c r="L208" t="s">
        <v>120</v>
      </c>
      <c r="N208" t="s">
        <v>1678</v>
      </c>
      <c r="O208" t="s">
        <v>1679</v>
      </c>
      <c r="P208" t="s">
        <v>1680</v>
      </c>
      <c r="Q208" t="s">
        <v>1013</v>
      </c>
      <c r="R208" t="s">
        <v>1013</v>
      </c>
      <c r="S208" t="s">
        <v>1013</v>
      </c>
      <c r="T208" t="s">
        <v>1680</v>
      </c>
      <c r="U208" t="s">
        <v>684</v>
      </c>
      <c r="V208" t="s">
        <v>684</v>
      </c>
      <c r="W208" t="s">
        <v>684</v>
      </c>
      <c r="X208" t="s">
        <v>1013</v>
      </c>
      <c r="Y208" t="s">
        <v>1013</v>
      </c>
      <c r="Z208" s="1">
        <v>28795</v>
      </c>
      <c r="AA208" s="1">
        <v>40513</v>
      </c>
      <c r="AC208" t="s">
        <v>1681</v>
      </c>
      <c r="AD208" t="s">
        <v>138</v>
      </c>
      <c r="AE208" t="s">
        <v>1682</v>
      </c>
      <c r="AF208" t="s">
        <v>732</v>
      </c>
      <c r="AH208" t="s">
        <v>159</v>
      </c>
      <c r="AI208" t="s">
        <v>165</v>
      </c>
      <c r="AJ208" t="s">
        <v>166</v>
      </c>
      <c r="AL208" t="s">
        <v>125</v>
      </c>
      <c r="AM208" t="s">
        <v>166</v>
      </c>
      <c r="AO208" t="s">
        <v>195</v>
      </c>
      <c r="AP208" t="s">
        <v>166</v>
      </c>
      <c r="AR208" t="s">
        <v>174</v>
      </c>
      <c r="AS208" t="s">
        <v>166</v>
      </c>
      <c r="AU208" t="s">
        <v>154</v>
      </c>
      <c r="AV208" t="s">
        <v>166</v>
      </c>
      <c r="AY208" s="10" t="s">
        <v>1683</v>
      </c>
      <c r="AZ208" t="s">
        <v>129</v>
      </c>
      <c r="BA208" t="s">
        <v>1684</v>
      </c>
      <c r="BB208" t="s">
        <v>1685</v>
      </c>
      <c r="BC208" t="s">
        <v>1686</v>
      </c>
      <c r="BD208" t="s">
        <v>1687</v>
      </c>
      <c r="BE208" t="s">
        <v>1688</v>
      </c>
      <c r="BI208" t="s">
        <v>120</v>
      </c>
      <c r="BN208" t="s">
        <v>120</v>
      </c>
      <c r="BO208" t="s">
        <v>120</v>
      </c>
      <c r="BT208" t="s">
        <v>206</v>
      </c>
      <c r="BU208" t="s">
        <v>138</v>
      </c>
      <c r="BV208" t="s">
        <v>139</v>
      </c>
      <c r="CA208">
        <v>1517</v>
      </c>
      <c r="CB208" t="s">
        <v>170</v>
      </c>
      <c r="CC208" t="s">
        <v>1689</v>
      </c>
      <c r="CF208" t="s">
        <v>1690</v>
      </c>
      <c r="CG208" t="s">
        <v>1691</v>
      </c>
      <c r="CY208">
        <f t="shared" si="86"/>
        <v>32.083333333333336</v>
      </c>
      <c r="CZ208">
        <f t="shared" si="72"/>
        <v>0.75</v>
      </c>
      <c r="DA208">
        <f t="shared" si="73"/>
        <v>0.33333333333333331</v>
      </c>
      <c r="DB208">
        <f t="shared" si="74"/>
        <v>0.8571428571428571</v>
      </c>
      <c r="DC208">
        <f t="shared" si="75"/>
        <v>0.5</v>
      </c>
      <c r="DD208">
        <f t="shared" si="76"/>
        <v>0.5</v>
      </c>
      <c r="DE208">
        <f t="shared" si="77"/>
        <v>1</v>
      </c>
      <c r="DF208">
        <f t="shared" si="78"/>
        <v>1</v>
      </c>
      <c r="DG208">
        <f t="shared" si="79"/>
        <v>0.42857142857142855</v>
      </c>
      <c r="DH208">
        <f t="shared" si="80"/>
        <v>0</v>
      </c>
      <c r="DI208">
        <f t="shared" si="81"/>
        <v>1</v>
      </c>
      <c r="DJ208">
        <f t="shared" si="82"/>
        <v>0</v>
      </c>
      <c r="DK208">
        <f t="shared" si="87"/>
        <v>0.66666666666666663</v>
      </c>
      <c r="DL208" s="3">
        <f t="shared" si="83"/>
        <v>0.58630952380952384</v>
      </c>
      <c r="DM208" t="str">
        <f t="shared" si="88"/>
        <v>Variable - between 25km and 150km</v>
      </c>
      <c r="DN208" t="str">
        <f t="shared" si="88"/>
        <v>Not Applicable</v>
      </c>
      <c r="DO208" t="str">
        <f t="shared" si="88"/>
        <v>Variable - between 1 and 3 days</v>
      </c>
      <c r="DP208" t="str">
        <f t="shared" si="88"/>
        <v>Spatially Variable - specific accuracy information will only be available after August 2014</v>
      </c>
      <c r="DQ208" t="str">
        <f t="shared" si="88"/>
        <v>Spatially Variable - specific stability information will only be available after August 2014</v>
      </c>
      <c r="DR208" s="7">
        <v>1</v>
      </c>
      <c r="DS208">
        <f t="shared" si="84"/>
        <v>1</v>
      </c>
      <c r="DT208" t="str">
        <f t="shared" si="85"/>
        <v>Water Cycle, Energy Cycle, Numerical Weather Prediction, Climatological Extremes, Trend Analysis, Hydrological And Agricultural Processes I.E. Runoff Generation, Drought Development, And Irrigation.</v>
      </c>
      <c r="DU208" s="8">
        <f t="shared" si="71"/>
        <v>3.6557539682539684</v>
      </c>
    </row>
    <row r="209" spans="1:125" ht="18" customHeight="1">
      <c r="A209" t="s">
        <v>115</v>
      </c>
      <c r="B209" t="s">
        <v>265</v>
      </c>
      <c r="C209" t="s">
        <v>266</v>
      </c>
      <c r="D209" t="s">
        <v>1692</v>
      </c>
      <c r="E209" t="s">
        <v>179</v>
      </c>
      <c r="H209" t="s">
        <v>120</v>
      </c>
      <c r="K209" t="s">
        <v>203</v>
      </c>
      <c r="L209" t="s">
        <v>203</v>
      </c>
      <c r="N209" t="s">
        <v>268</v>
      </c>
      <c r="O209" t="s">
        <v>1693</v>
      </c>
      <c r="P209" t="s">
        <v>179</v>
      </c>
      <c r="Q209" t="s">
        <v>179</v>
      </c>
      <c r="R209" t="s">
        <v>179</v>
      </c>
      <c r="S209" t="s">
        <v>179</v>
      </c>
      <c r="T209" t="s">
        <v>179</v>
      </c>
      <c r="U209" t="s">
        <v>179</v>
      </c>
      <c r="V209" t="s">
        <v>179</v>
      </c>
      <c r="W209" t="s">
        <v>179</v>
      </c>
      <c r="X209" t="s">
        <v>179</v>
      </c>
      <c r="Y209" t="s">
        <v>179</v>
      </c>
      <c r="Z209" s="1">
        <v>41153</v>
      </c>
      <c r="AA209" s="1"/>
      <c r="AC209" t="s">
        <v>1694</v>
      </c>
      <c r="AD209" t="s">
        <v>380</v>
      </c>
      <c r="AE209" t="s">
        <v>270</v>
      </c>
      <c r="AF209" t="s">
        <v>271</v>
      </c>
      <c r="AH209" t="s">
        <v>127</v>
      </c>
      <c r="AY209" t="s">
        <v>272</v>
      </c>
      <c r="AZ209" t="s">
        <v>129</v>
      </c>
      <c r="BA209" t="s">
        <v>1345</v>
      </c>
      <c r="BB209" t="s">
        <v>274</v>
      </c>
      <c r="BC209" t="s">
        <v>275</v>
      </c>
      <c r="BE209" t="s">
        <v>276</v>
      </c>
      <c r="BI209" t="s">
        <v>203</v>
      </c>
      <c r="BK209" t="s">
        <v>135</v>
      </c>
      <c r="BL209" t="s">
        <v>136</v>
      </c>
      <c r="BM209" t="s">
        <v>277</v>
      </c>
      <c r="BN209" t="s">
        <v>120</v>
      </c>
      <c r="BO209" t="s">
        <v>120</v>
      </c>
      <c r="BS209" t="s">
        <v>278</v>
      </c>
      <c r="BT209" t="s">
        <v>206</v>
      </c>
      <c r="BU209" t="s">
        <v>207</v>
      </c>
      <c r="BV209" t="s">
        <v>279</v>
      </c>
      <c r="BW209" t="s">
        <v>280</v>
      </c>
      <c r="BZ209" t="s">
        <v>281</v>
      </c>
      <c r="CA209">
        <v>1518</v>
      </c>
      <c r="CB209" t="s">
        <v>170</v>
      </c>
      <c r="CC209" t="s">
        <v>1695</v>
      </c>
      <c r="CF209" t="s">
        <v>1690</v>
      </c>
      <c r="CG209" t="s">
        <v>1691</v>
      </c>
      <c r="CY209">
        <f t="shared" si="86"/>
        <v>112.66944444444445</v>
      </c>
      <c r="CZ209">
        <f t="shared" si="72"/>
        <v>0.75</v>
      </c>
      <c r="DA209">
        <f t="shared" si="73"/>
        <v>0.33333333333333331</v>
      </c>
      <c r="DB209">
        <f t="shared" si="74"/>
        <v>0.7142857142857143</v>
      </c>
      <c r="DC209">
        <f t="shared" si="75"/>
        <v>0.5</v>
      </c>
      <c r="DD209">
        <f t="shared" si="76"/>
        <v>0.5</v>
      </c>
      <c r="DE209">
        <f t="shared" si="77"/>
        <v>1</v>
      </c>
      <c r="DF209">
        <f t="shared" si="78"/>
        <v>1</v>
      </c>
      <c r="DG209">
        <f t="shared" si="79"/>
        <v>0.8571428571428571</v>
      </c>
      <c r="DH209">
        <f t="shared" si="80"/>
        <v>2</v>
      </c>
      <c r="DI209">
        <f t="shared" si="81"/>
        <v>1</v>
      </c>
      <c r="DJ209">
        <f t="shared" si="82"/>
        <v>0</v>
      </c>
      <c r="DK209">
        <f t="shared" si="87"/>
        <v>0.66666666666666663</v>
      </c>
      <c r="DL209" s="3">
        <f t="shared" si="83"/>
        <v>0.7767857142857143</v>
      </c>
      <c r="DM209" t="str">
        <f t="shared" si="88"/>
        <v>50km</v>
      </c>
      <c r="DN209" t="str">
        <f t="shared" si="88"/>
        <v>N/A</v>
      </c>
      <c r="DO209" t="str">
        <f t="shared" si="88"/>
        <v>2days</v>
      </c>
      <c r="DP209">
        <f t="shared" si="88"/>
        <v>0</v>
      </c>
      <c r="DQ209" t="str">
        <f t="shared" si="88"/>
        <v>TBD</v>
      </c>
      <c r="DR209" s="7">
        <v>1</v>
      </c>
      <c r="DS209">
        <f t="shared" si="84"/>
        <v>1</v>
      </c>
      <c r="DT209" t="str">
        <f t="shared" si="85"/>
        <v>Model Input, Gsmap, Etc.</v>
      </c>
      <c r="DU209" s="8">
        <f t="shared" si="71"/>
        <v>6.5324338624338623</v>
      </c>
    </row>
    <row r="210" spans="1:125" ht="18" customHeight="1">
      <c r="A210" t="s">
        <v>115</v>
      </c>
      <c r="B210" t="s">
        <v>1298</v>
      </c>
      <c r="C210" t="s">
        <v>1299</v>
      </c>
      <c r="D210" t="s">
        <v>1696</v>
      </c>
      <c r="E210" t="s">
        <v>119</v>
      </c>
      <c r="H210" t="s">
        <v>120</v>
      </c>
      <c r="K210" t="s">
        <v>120</v>
      </c>
      <c r="L210" t="s">
        <v>120</v>
      </c>
      <c r="N210" t="s">
        <v>1697</v>
      </c>
      <c r="O210" t="s">
        <v>1698</v>
      </c>
      <c r="P210" t="s">
        <v>119</v>
      </c>
      <c r="Q210" t="s">
        <v>809</v>
      </c>
      <c r="R210" t="s">
        <v>809</v>
      </c>
      <c r="S210" t="s">
        <v>809</v>
      </c>
      <c r="T210" t="s">
        <v>809</v>
      </c>
      <c r="U210" t="s">
        <v>119</v>
      </c>
      <c r="V210" t="s">
        <v>119</v>
      </c>
      <c r="W210" t="s">
        <v>119</v>
      </c>
      <c r="X210" t="s">
        <v>119</v>
      </c>
      <c r="Y210" t="s">
        <v>119</v>
      </c>
      <c r="Z210" s="1">
        <v>37530</v>
      </c>
      <c r="AA210" s="1">
        <v>41244</v>
      </c>
      <c r="AC210" t="s">
        <v>1694</v>
      </c>
      <c r="AD210" t="s">
        <v>1303</v>
      </c>
      <c r="AE210" t="s">
        <v>1304</v>
      </c>
      <c r="AF210" t="s">
        <v>1305</v>
      </c>
      <c r="AH210" t="s">
        <v>127</v>
      </c>
      <c r="AY210" t="s">
        <v>1306</v>
      </c>
      <c r="AZ210" t="s">
        <v>129</v>
      </c>
      <c r="BA210">
        <v>111.19</v>
      </c>
      <c r="BC210">
        <v>30</v>
      </c>
      <c r="BD210">
        <v>2</v>
      </c>
      <c r="BI210" t="s">
        <v>120</v>
      </c>
      <c r="BN210" t="s">
        <v>120</v>
      </c>
      <c r="BO210" t="s">
        <v>120</v>
      </c>
      <c r="BS210" t="s">
        <v>1299</v>
      </c>
      <c r="BT210" t="s">
        <v>206</v>
      </c>
      <c r="BU210" t="s">
        <v>169</v>
      </c>
      <c r="BV210" t="s">
        <v>139</v>
      </c>
      <c r="BW210" t="s">
        <v>140</v>
      </c>
      <c r="BZ210" t="s">
        <v>1307</v>
      </c>
      <c r="CA210">
        <v>1519</v>
      </c>
      <c r="CB210" s="6">
        <v>41694.863888888889</v>
      </c>
      <c r="CC210" t="s">
        <v>1699</v>
      </c>
      <c r="CF210" t="s">
        <v>1690</v>
      </c>
      <c r="CG210" t="s">
        <v>1691</v>
      </c>
      <c r="CY210">
        <f t="shared" si="86"/>
        <v>10.166666666666666</v>
      </c>
      <c r="CZ210">
        <f t="shared" si="72"/>
        <v>0.75</v>
      </c>
      <c r="DA210">
        <f t="shared" si="73"/>
        <v>0.33333333333333331</v>
      </c>
      <c r="DB210">
        <f t="shared" si="74"/>
        <v>0.5714285714285714</v>
      </c>
      <c r="DC210">
        <f t="shared" si="75"/>
        <v>0.5</v>
      </c>
      <c r="DD210">
        <f t="shared" si="76"/>
        <v>0.5</v>
      </c>
      <c r="DE210">
        <f t="shared" si="77"/>
        <v>1</v>
      </c>
      <c r="DF210">
        <f t="shared" si="78"/>
        <v>1</v>
      </c>
      <c r="DG210">
        <f t="shared" si="79"/>
        <v>0.8571428571428571</v>
      </c>
      <c r="DH210">
        <f t="shared" si="80"/>
        <v>2</v>
      </c>
      <c r="DI210">
        <f t="shared" si="81"/>
        <v>1</v>
      </c>
      <c r="DJ210">
        <f t="shared" si="82"/>
        <v>0</v>
      </c>
      <c r="DK210">
        <f t="shared" si="87"/>
        <v>0.66666666666666663</v>
      </c>
      <c r="DL210" s="3">
        <f t="shared" si="83"/>
        <v>0.76488095238095244</v>
      </c>
      <c r="DM210">
        <f t="shared" si="88"/>
        <v>111.19</v>
      </c>
      <c r="DN210">
        <f t="shared" si="88"/>
        <v>0</v>
      </c>
      <c r="DO210">
        <f t="shared" si="88"/>
        <v>30</v>
      </c>
      <c r="DP210">
        <f t="shared" si="88"/>
        <v>2</v>
      </c>
      <c r="DQ210">
        <f t="shared" si="88"/>
        <v>0</v>
      </c>
      <c r="DR210" s="7">
        <v>1</v>
      </c>
      <c r="DS210">
        <f t="shared" si="84"/>
        <v>1</v>
      </c>
      <c r="DT210" t="str">
        <f t="shared" si="85"/>
        <v>Total Water Content; Drought Assessment; Aquifer.</v>
      </c>
      <c r="DU210" s="8">
        <f t="shared" si="71"/>
        <v>3.1037698412698411</v>
      </c>
    </row>
    <row r="211" spans="1:125" ht="18" customHeight="1">
      <c r="A211" t="s">
        <v>115</v>
      </c>
      <c r="B211" t="s">
        <v>1008</v>
      </c>
      <c r="C211" t="s">
        <v>1009</v>
      </c>
      <c r="E211" t="s">
        <v>1010</v>
      </c>
      <c r="H211" t="s">
        <v>120</v>
      </c>
      <c r="K211" t="s">
        <v>120</v>
      </c>
      <c r="L211" t="s">
        <v>203</v>
      </c>
      <c r="N211" t="s">
        <v>1700</v>
      </c>
      <c r="O211" t="s">
        <v>1701</v>
      </c>
      <c r="P211" t="s">
        <v>191</v>
      </c>
      <c r="Q211" t="s">
        <v>1010</v>
      </c>
      <c r="R211" t="s">
        <v>1010</v>
      </c>
      <c r="S211" t="s">
        <v>191</v>
      </c>
      <c r="T211" t="s">
        <v>191</v>
      </c>
      <c r="U211" t="s">
        <v>684</v>
      </c>
      <c r="V211" t="s">
        <v>1013</v>
      </c>
      <c r="W211" t="s">
        <v>1010</v>
      </c>
      <c r="X211" t="s">
        <v>1010</v>
      </c>
      <c r="Y211" t="s">
        <v>1010</v>
      </c>
      <c r="Z211" s="1">
        <v>40330</v>
      </c>
      <c r="AA211" s="1">
        <v>41244</v>
      </c>
      <c r="AC211" t="s">
        <v>1702</v>
      </c>
      <c r="AD211" t="s">
        <v>1015</v>
      </c>
      <c r="AH211" t="s">
        <v>127</v>
      </c>
      <c r="AZ211" t="s">
        <v>129</v>
      </c>
      <c r="BA211" t="s">
        <v>1202</v>
      </c>
      <c r="BB211">
        <v>6</v>
      </c>
      <c r="BC211" t="s">
        <v>1017</v>
      </c>
      <c r="BD211" t="s">
        <v>1703</v>
      </c>
      <c r="BE211" t="s">
        <v>276</v>
      </c>
      <c r="BI211" t="s">
        <v>203</v>
      </c>
      <c r="BN211" t="s">
        <v>120</v>
      </c>
      <c r="BO211" t="s">
        <v>120</v>
      </c>
      <c r="BS211" t="s">
        <v>1009</v>
      </c>
      <c r="BT211" t="s">
        <v>206</v>
      </c>
      <c r="BU211" t="s">
        <v>138</v>
      </c>
      <c r="BV211" t="s">
        <v>279</v>
      </c>
      <c r="BW211" t="s">
        <v>1019</v>
      </c>
      <c r="BZ211" s="6">
        <v>36525</v>
      </c>
      <c r="CA211">
        <v>1520</v>
      </c>
      <c r="CB211" t="s">
        <v>170</v>
      </c>
      <c r="CC211" t="s">
        <v>1704</v>
      </c>
      <c r="CF211" t="s">
        <v>1705</v>
      </c>
      <c r="CG211" t="s">
        <v>1706</v>
      </c>
      <c r="CY211">
        <f t="shared" si="86"/>
        <v>2.5</v>
      </c>
      <c r="CZ211">
        <f t="shared" si="72"/>
        <v>0.5</v>
      </c>
      <c r="DA211">
        <f t="shared" si="73"/>
        <v>0.33333333333333331</v>
      </c>
      <c r="DB211">
        <f t="shared" si="74"/>
        <v>0.8571428571428571</v>
      </c>
      <c r="DC211">
        <f t="shared" si="75"/>
        <v>0.5</v>
      </c>
      <c r="DD211">
        <f t="shared" si="76"/>
        <v>0.5</v>
      </c>
      <c r="DE211">
        <f t="shared" si="77"/>
        <v>1</v>
      </c>
      <c r="DF211">
        <f t="shared" si="78"/>
        <v>1</v>
      </c>
      <c r="DG211">
        <f t="shared" si="79"/>
        <v>0.7142857142857143</v>
      </c>
      <c r="DH211">
        <f t="shared" si="80"/>
        <v>1</v>
      </c>
      <c r="DI211">
        <f t="shared" si="81"/>
        <v>1</v>
      </c>
      <c r="DJ211">
        <f t="shared" si="82"/>
        <v>0</v>
      </c>
      <c r="DK211">
        <f t="shared" si="87"/>
        <v>0.66666666666666663</v>
      </c>
      <c r="DL211" s="3">
        <f t="shared" si="83"/>
        <v>0.67261904761904756</v>
      </c>
      <c r="DM211" t="str">
        <f t="shared" si="88"/>
        <v>na</v>
      </c>
      <c r="DN211">
        <f t="shared" si="88"/>
        <v>6</v>
      </c>
      <c r="DO211" t="str">
        <f t="shared" si="88"/>
        <v>0,5</v>
      </c>
      <c r="DP211" t="str">
        <f t="shared" si="88"/>
        <v>some mol/cm2</v>
      </c>
      <c r="DQ211" t="str">
        <f t="shared" si="88"/>
        <v>TBD</v>
      </c>
      <c r="DR211" s="7">
        <v>1</v>
      </c>
      <c r="DS211">
        <f t="shared" si="84"/>
        <v>1</v>
      </c>
      <c r="DT211" t="str">
        <f t="shared" si="85"/>
        <v>Climate Research,  Climate Inter Annual Variability</v>
      </c>
      <c r="DU211" s="8">
        <f t="shared" si="71"/>
        <v>2.7559523809523809</v>
      </c>
    </row>
    <row r="212" spans="1:125" ht="18" customHeight="1">
      <c r="A212" t="s">
        <v>367</v>
      </c>
      <c r="B212" s="10" t="s">
        <v>1707</v>
      </c>
      <c r="C212" t="s">
        <v>1459</v>
      </c>
      <c r="D212" t="s">
        <v>1460</v>
      </c>
      <c r="E212" t="s">
        <v>684</v>
      </c>
      <c r="H212" t="s">
        <v>120</v>
      </c>
      <c r="K212" t="s">
        <v>120</v>
      </c>
      <c r="L212" t="s">
        <v>120</v>
      </c>
      <c r="N212" s="10" t="s">
        <v>1708</v>
      </c>
      <c r="O212" t="s">
        <v>1709</v>
      </c>
      <c r="P212" t="s">
        <v>684</v>
      </c>
      <c r="Q212" t="s">
        <v>684</v>
      </c>
      <c r="R212" t="s">
        <v>684</v>
      </c>
      <c r="S212" t="s">
        <v>1013</v>
      </c>
      <c r="T212" t="s">
        <v>684</v>
      </c>
      <c r="U212" t="s">
        <v>684</v>
      </c>
      <c r="V212" t="s">
        <v>684</v>
      </c>
      <c r="W212" t="s">
        <v>684</v>
      </c>
      <c r="X212" t="s">
        <v>684</v>
      </c>
      <c r="Y212" t="s">
        <v>684</v>
      </c>
      <c r="Z212" s="1">
        <v>33604</v>
      </c>
      <c r="AA212" s="1">
        <v>41974</v>
      </c>
      <c r="AC212" t="s">
        <v>1710</v>
      </c>
      <c r="AD212" t="s">
        <v>138</v>
      </c>
      <c r="AE212" t="s">
        <v>743</v>
      </c>
      <c r="AF212" t="s">
        <v>1314</v>
      </c>
      <c r="AH212" t="s">
        <v>159</v>
      </c>
      <c r="AI212" t="s">
        <v>1711</v>
      </c>
      <c r="AL212" t="s">
        <v>1712</v>
      </c>
      <c r="AO212" t="s">
        <v>1713</v>
      </c>
      <c r="AY212" t="s">
        <v>1714</v>
      </c>
      <c r="AZ212" t="s">
        <v>390</v>
      </c>
      <c r="BA212">
        <v>5</v>
      </c>
      <c r="BB212">
        <v>1E-3</v>
      </c>
      <c r="BC212" t="s">
        <v>1715</v>
      </c>
      <c r="BD212" t="s">
        <v>1716</v>
      </c>
      <c r="BE212">
        <v>1E-3</v>
      </c>
      <c r="BI212" t="s">
        <v>120</v>
      </c>
      <c r="BN212" t="s">
        <v>120</v>
      </c>
      <c r="BO212" t="s">
        <v>120</v>
      </c>
      <c r="BT212" t="s">
        <v>206</v>
      </c>
      <c r="BU212" t="s">
        <v>138</v>
      </c>
      <c r="BV212" t="s">
        <v>139</v>
      </c>
      <c r="CA212">
        <v>1521</v>
      </c>
      <c r="CB212" t="s">
        <v>170</v>
      </c>
      <c r="CC212" t="s">
        <v>1717</v>
      </c>
      <c r="CF212" t="s">
        <v>1233</v>
      </c>
      <c r="CG212" t="s">
        <v>1234</v>
      </c>
      <c r="CY212">
        <f t="shared" si="86"/>
        <v>22.916666666666668</v>
      </c>
      <c r="CZ212">
        <f t="shared" si="72"/>
        <v>0.75</v>
      </c>
      <c r="DA212">
        <f t="shared" si="73"/>
        <v>0.33333333333333331</v>
      </c>
      <c r="DB212">
        <f t="shared" si="74"/>
        <v>0.8571428571428571</v>
      </c>
      <c r="DC212">
        <f t="shared" si="75"/>
        <v>0.5</v>
      </c>
      <c r="DD212">
        <f t="shared" si="76"/>
        <v>0.5</v>
      </c>
      <c r="DE212">
        <f t="shared" si="77"/>
        <v>1</v>
      </c>
      <c r="DF212">
        <f t="shared" si="78"/>
        <v>1</v>
      </c>
      <c r="DG212">
        <f t="shared" si="79"/>
        <v>0.42857142857142855</v>
      </c>
      <c r="DH212">
        <f t="shared" si="80"/>
        <v>0</v>
      </c>
      <c r="DI212">
        <f t="shared" si="81"/>
        <v>1</v>
      </c>
      <c r="DJ212">
        <f t="shared" si="82"/>
        <v>0</v>
      </c>
      <c r="DK212">
        <f t="shared" si="87"/>
        <v>0.66666666666666663</v>
      </c>
      <c r="DL212" s="3">
        <f t="shared" si="83"/>
        <v>0.58630952380952384</v>
      </c>
      <c r="DM212">
        <f t="shared" si="88"/>
        <v>5</v>
      </c>
      <c r="DN212">
        <f t="shared" si="88"/>
        <v>1E-3</v>
      </c>
      <c r="DO212" t="str">
        <f t="shared" si="88"/>
        <v>4/yr</v>
      </c>
      <c r="DP212" t="str">
        <f t="shared" si="88"/>
        <v>0.002-0.005</v>
      </c>
      <c r="DQ212">
        <f t="shared" si="88"/>
        <v>1E-3</v>
      </c>
      <c r="DR212" s="7">
        <v>1</v>
      </c>
      <c r="DS212">
        <f t="shared" si="84"/>
        <v>1</v>
      </c>
      <c r="DT212" t="str">
        <f t="shared" si="85"/>
        <v>Climate Modelling_x000D_Monitoring Ice Changes</v>
      </c>
      <c r="DU212" s="8">
        <f t="shared" si="71"/>
        <v>3.350198412698413</v>
      </c>
    </row>
    <row r="213" spans="1:125" ht="18" customHeight="1">
      <c r="A213" t="s">
        <v>115</v>
      </c>
      <c r="B213" t="s">
        <v>1458</v>
      </c>
      <c r="C213" t="s">
        <v>1459</v>
      </c>
      <c r="D213" t="s">
        <v>1718</v>
      </c>
      <c r="E213" t="s">
        <v>684</v>
      </c>
      <c r="H213" t="s">
        <v>120</v>
      </c>
      <c r="K213" t="s">
        <v>120</v>
      </c>
      <c r="L213" t="s">
        <v>120</v>
      </c>
      <c r="N213" t="s">
        <v>1719</v>
      </c>
      <c r="O213" t="s">
        <v>1720</v>
      </c>
      <c r="P213" t="s">
        <v>684</v>
      </c>
      <c r="Q213" t="s">
        <v>1013</v>
      </c>
      <c r="R213" t="s">
        <v>1013</v>
      </c>
      <c r="S213" t="s">
        <v>1013</v>
      </c>
      <c r="T213" t="s">
        <v>684</v>
      </c>
      <c r="U213" t="s">
        <v>684</v>
      </c>
      <c r="V213" t="s">
        <v>684</v>
      </c>
      <c r="W213" t="s">
        <v>684</v>
      </c>
      <c r="X213" t="s">
        <v>684</v>
      </c>
      <c r="Y213" t="s">
        <v>684</v>
      </c>
      <c r="Z213" s="1">
        <v>33329</v>
      </c>
      <c r="AA213" s="1">
        <v>41974</v>
      </c>
      <c r="AC213" t="s">
        <v>1219</v>
      </c>
      <c r="AD213" t="s">
        <v>124</v>
      </c>
      <c r="AE213" t="s">
        <v>743</v>
      </c>
      <c r="AF213" t="s">
        <v>1246</v>
      </c>
      <c r="AH213" t="s">
        <v>159</v>
      </c>
      <c r="AI213" t="s">
        <v>1711</v>
      </c>
      <c r="AL213" t="s">
        <v>1721</v>
      </c>
      <c r="AM213" t="s">
        <v>1722</v>
      </c>
      <c r="AY213" t="s">
        <v>1723</v>
      </c>
      <c r="AZ213" t="s">
        <v>390</v>
      </c>
      <c r="BA213">
        <v>0.5</v>
      </c>
      <c r="BB213" t="s">
        <v>274</v>
      </c>
      <c r="BC213" t="s">
        <v>1724</v>
      </c>
      <c r="BD213" t="s">
        <v>1725</v>
      </c>
      <c r="BE213" t="s">
        <v>1726</v>
      </c>
      <c r="BI213" t="s">
        <v>120</v>
      </c>
      <c r="BN213" t="s">
        <v>120</v>
      </c>
      <c r="BO213" t="s">
        <v>120</v>
      </c>
      <c r="BT213" t="s">
        <v>206</v>
      </c>
      <c r="BU213" t="s">
        <v>169</v>
      </c>
      <c r="BV213" t="s">
        <v>139</v>
      </c>
      <c r="CA213">
        <v>1522</v>
      </c>
      <c r="CB213" t="s">
        <v>170</v>
      </c>
      <c r="CC213" t="s">
        <v>1727</v>
      </c>
      <c r="CF213" t="s">
        <v>1248</v>
      </c>
      <c r="CG213" t="s">
        <v>1234</v>
      </c>
      <c r="CY213">
        <f t="shared" si="86"/>
        <v>23.666666666666668</v>
      </c>
      <c r="CZ213">
        <f t="shared" si="72"/>
        <v>0.75</v>
      </c>
      <c r="DA213">
        <f t="shared" si="73"/>
        <v>0.33333333333333331</v>
      </c>
      <c r="DB213">
        <f t="shared" si="74"/>
        <v>0.8571428571428571</v>
      </c>
      <c r="DC213">
        <f t="shared" si="75"/>
        <v>0.5</v>
      </c>
      <c r="DD213">
        <f t="shared" si="76"/>
        <v>0.5</v>
      </c>
      <c r="DE213">
        <f t="shared" si="77"/>
        <v>1</v>
      </c>
      <c r="DF213">
        <f t="shared" si="78"/>
        <v>1</v>
      </c>
      <c r="DG213">
        <f t="shared" si="79"/>
        <v>0.5714285714285714</v>
      </c>
      <c r="DH213">
        <f t="shared" si="80"/>
        <v>0</v>
      </c>
      <c r="DI213">
        <f t="shared" si="81"/>
        <v>1</v>
      </c>
      <c r="DJ213">
        <f t="shared" si="82"/>
        <v>0</v>
      </c>
      <c r="DK213">
        <f t="shared" si="87"/>
        <v>0.66666666666666663</v>
      </c>
      <c r="DL213" s="3">
        <f t="shared" si="83"/>
        <v>0.5982142857142857</v>
      </c>
      <c r="DM213">
        <f t="shared" si="88"/>
        <v>0.5</v>
      </c>
      <c r="DN213" t="str">
        <f t="shared" si="88"/>
        <v>N/A</v>
      </c>
      <c r="DO213" t="str">
        <f t="shared" si="88"/>
        <v>365 (1/yr)</v>
      </c>
      <c r="DP213" t="str">
        <f t="shared" si="88"/>
        <v>10-30 m/yr</v>
      </c>
      <c r="DQ213" t="str">
        <f t="shared" si="88"/>
        <v>2 m/yr</v>
      </c>
      <c r="DR213" s="7">
        <v>1</v>
      </c>
      <c r="DS213">
        <f t="shared" si="84"/>
        <v>1</v>
      </c>
      <c r="DT213" t="str">
        <f t="shared" si="85"/>
        <v>Ice Sheet Modelling And Monitoring</v>
      </c>
      <c r="DU213" s="8">
        <f t="shared" si="71"/>
        <v>3.3871031746031748</v>
      </c>
    </row>
    <row r="214" spans="1:125" ht="18" customHeight="1">
      <c r="A214" t="s">
        <v>367</v>
      </c>
      <c r="B214" t="s">
        <v>543</v>
      </c>
      <c r="C214" t="s">
        <v>266</v>
      </c>
      <c r="D214" t="s">
        <v>544</v>
      </c>
      <c r="E214" t="s">
        <v>179</v>
      </c>
      <c r="H214" t="s">
        <v>120</v>
      </c>
      <c r="K214" t="s">
        <v>120</v>
      </c>
      <c r="L214" t="s">
        <v>120</v>
      </c>
      <c r="N214" t="s">
        <v>545</v>
      </c>
      <c r="O214" t="s">
        <v>1728</v>
      </c>
      <c r="P214" t="s">
        <v>179</v>
      </c>
      <c r="Q214" t="s">
        <v>179</v>
      </c>
      <c r="R214" t="s">
        <v>179</v>
      </c>
      <c r="S214" t="s">
        <v>179</v>
      </c>
      <c r="T214" t="s">
        <v>179</v>
      </c>
      <c r="U214" t="s">
        <v>179</v>
      </c>
      <c r="V214" t="s">
        <v>179</v>
      </c>
      <c r="W214" t="s">
        <v>179</v>
      </c>
      <c r="X214" t="s">
        <v>179</v>
      </c>
      <c r="Y214" t="s">
        <v>179</v>
      </c>
      <c r="Z214" s="9">
        <v>42736</v>
      </c>
      <c r="AA214" s="1">
        <v>44562</v>
      </c>
      <c r="AC214" t="s">
        <v>1729</v>
      </c>
      <c r="AD214" t="s">
        <v>138</v>
      </c>
      <c r="AE214" t="s">
        <v>548</v>
      </c>
      <c r="AF214" t="s">
        <v>549</v>
      </c>
      <c r="AH214" t="s">
        <v>127</v>
      </c>
      <c r="AY214" t="s">
        <v>550</v>
      </c>
      <c r="AZ214" t="s">
        <v>129</v>
      </c>
      <c r="BA214" t="s">
        <v>1730</v>
      </c>
      <c r="BB214" t="s">
        <v>274</v>
      </c>
      <c r="BC214" t="s">
        <v>275</v>
      </c>
      <c r="BD214" s="10" t="s">
        <v>1731</v>
      </c>
      <c r="BE214" t="s">
        <v>276</v>
      </c>
      <c r="BI214" t="s">
        <v>120</v>
      </c>
      <c r="BN214" t="s">
        <v>120</v>
      </c>
      <c r="BO214" t="s">
        <v>120</v>
      </c>
      <c r="BT214" t="s">
        <v>206</v>
      </c>
      <c r="BU214" t="s">
        <v>138</v>
      </c>
      <c r="BV214" t="s">
        <v>139</v>
      </c>
      <c r="CA214">
        <v>1523</v>
      </c>
      <c r="CB214" s="6">
        <v>41694.863888888889</v>
      </c>
      <c r="CC214" t="s">
        <v>1732</v>
      </c>
      <c r="CF214" t="s">
        <v>1733</v>
      </c>
      <c r="CG214" t="s">
        <v>1734</v>
      </c>
      <c r="CY214">
        <f t="shared" si="86"/>
        <v>5</v>
      </c>
      <c r="CZ214">
        <f t="shared" si="72"/>
        <v>0.75</v>
      </c>
      <c r="DA214">
        <f t="shared" si="73"/>
        <v>0.33333333333333331</v>
      </c>
      <c r="DB214">
        <f t="shared" si="74"/>
        <v>0.8571428571428571</v>
      </c>
      <c r="DC214">
        <f t="shared" si="75"/>
        <v>0.5</v>
      </c>
      <c r="DD214">
        <f t="shared" si="76"/>
        <v>0.5</v>
      </c>
      <c r="DE214">
        <f t="shared" si="77"/>
        <v>1</v>
      </c>
      <c r="DF214">
        <f t="shared" si="78"/>
        <v>1</v>
      </c>
      <c r="DG214">
        <f t="shared" si="79"/>
        <v>0.42857142857142855</v>
      </c>
      <c r="DH214">
        <f t="shared" si="80"/>
        <v>0</v>
      </c>
      <c r="DI214">
        <f t="shared" si="81"/>
        <v>1</v>
      </c>
      <c r="DJ214">
        <f t="shared" si="82"/>
        <v>0</v>
      </c>
      <c r="DK214">
        <f t="shared" si="87"/>
        <v>0.66666666666666663</v>
      </c>
      <c r="DL214" s="3">
        <f t="shared" si="83"/>
        <v>0.58630952380952384</v>
      </c>
      <c r="DM214" t="str">
        <f t="shared" si="88"/>
        <v>500m</v>
      </c>
      <c r="DN214" t="str">
        <f t="shared" si="88"/>
        <v>N/A</v>
      </c>
      <c r="DO214" t="str">
        <f t="shared" si="88"/>
        <v>2days</v>
      </c>
      <c r="DP214" t="str">
        <f t="shared" si="88"/>
        <v>Standard accuracy_x000D_&lt;2.5K_x000D__x000D_Target accuracy_x000D_&lt;1.5K</v>
      </c>
      <c r="DQ214" t="str">
        <f t="shared" si="88"/>
        <v>TBD</v>
      </c>
      <c r="DR214" s="7">
        <v>1</v>
      </c>
      <c r="DS214">
        <f t="shared" si="84"/>
        <v>1</v>
      </c>
      <c r="DT214" t="str">
        <f t="shared" si="85"/>
        <v>Input Modelling</v>
      </c>
      <c r="DU214" s="8">
        <f t="shared" si="71"/>
        <v>2.7529761904761907</v>
      </c>
    </row>
    <row r="215" spans="1:125" ht="18" customHeight="1">
      <c r="A215" t="s">
        <v>115</v>
      </c>
      <c r="B215" t="s">
        <v>116</v>
      </c>
      <c r="C215" t="s">
        <v>117</v>
      </c>
      <c r="D215" t="s">
        <v>357</v>
      </c>
      <c r="E215" t="s">
        <v>119</v>
      </c>
      <c r="H215" t="s">
        <v>120</v>
      </c>
      <c r="K215" t="s">
        <v>120</v>
      </c>
      <c r="L215" t="s">
        <v>120</v>
      </c>
      <c r="O215" t="s">
        <v>1735</v>
      </c>
      <c r="P215" t="s">
        <v>122</v>
      </c>
      <c r="Q215" t="s">
        <v>122</v>
      </c>
      <c r="R215" t="s">
        <v>119</v>
      </c>
      <c r="S215" t="s">
        <v>119</v>
      </c>
      <c r="T215" t="s">
        <v>119</v>
      </c>
      <c r="U215" t="s">
        <v>119</v>
      </c>
      <c r="V215" t="s">
        <v>119</v>
      </c>
      <c r="W215" t="s">
        <v>119</v>
      </c>
      <c r="X215" t="s">
        <v>119</v>
      </c>
      <c r="Y215" t="s">
        <v>119</v>
      </c>
      <c r="Z215" s="1">
        <v>30498</v>
      </c>
      <c r="AA215" s="1">
        <v>40148</v>
      </c>
      <c r="AC215" t="s">
        <v>123</v>
      </c>
      <c r="AD215" t="s">
        <v>138</v>
      </c>
      <c r="AE215" t="s">
        <v>359</v>
      </c>
      <c r="AF215" t="s">
        <v>360</v>
      </c>
      <c r="AH215" t="s">
        <v>159</v>
      </c>
      <c r="AI215" t="s">
        <v>320</v>
      </c>
      <c r="AJ215" t="s">
        <v>360</v>
      </c>
      <c r="AL215" t="s">
        <v>322</v>
      </c>
      <c r="AO215" t="s">
        <v>323</v>
      </c>
      <c r="AR215" t="s">
        <v>324</v>
      </c>
      <c r="AY215" t="s">
        <v>1736</v>
      </c>
      <c r="AZ215" t="s">
        <v>138</v>
      </c>
      <c r="BI215" t="s">
        <v>120</v>
      </c>
      <c r="BN215" t="s">
        <v>120</v>
      </c>
      <c r="BO215" t="s">
        <v>120</v>
      </c>
      <c r="BT215" t="s">
        <v>120</v>
      </c>
      <c r="BU215" t="s">
        <v>138</v>
      </c>
      <c r="BV215" t="s">
        <v>139</v>
      </c>
      <c r="BW215" t="s">
        <v>362</v>
      </c>
      <c r="BZ215" t="s">
        <v>261</v>
      </c>
      <c r="CA215" s="6">
        <v>38049</v>
      </c>
      <c r="CB215" t="s">
        <v>170</v>
      </c>
      <c r="CC215" t="s">
        <v>1737</v>
      </c>
      <c r="CF215" t="s">
        <v>1733</v>
      </c>
      <c r="CG215" t="s">
        <v>1734</v>
      </c>
      <c r="CY215">
        <f t="shared" si="86"/>
        <v>26.416666666666668</v>
      </c>
      <c r="CZ215">
        <f t="shared" si="72"/>
        <v>0.75</v>
      </c>
      <c r="DA215">
        <f t="shared" si="73"/>
        <v>0.33333333333333331</v>
      </c>
      <c r="DB215">
        <f t="shared" si="74"/>
        <v>0.14285714285714285</v>
      </c>
      <c r="DC215">
        <f t="shared" si="75"/>
        <v>0.5</v>
      </c>
      <c r="DD215">
        <f t="shared" si="76"/>
        <v>0.5</v>
      </c>
      <c r="DE215">
        <f t="shared" si="77"/>
        <v>1</v>
      </c>
      <c r="DF215">
        <f t="shared" si="78"/>
        <v>1</v>
      </c>
      <c r="DG215">
        <f t="shared" si="79"/>
        <v>0.42857142857142855</v>
      </c>
      <c r="DH215">
        <f t="shared" si="80"/>
        <v>2</v>
      </c>
      <c r="DI215">
        <f t="shared" si="81"/>
        <v>1</v>
      </c>
      <c r="DJ215">
        <f t="shared" si="82"/>
        <v>0</v>
      </c>
      <c r="DK215">
        <f t="shared" si="87"/>
        <v>0.66666666666666663</v>
      </c>
      <c r="DL215" s="3">
        <f t="shared" si="83"/>
        <v>0.69345238095238093</v>
      </c>
      <c r="DM215">
        <f t="shared" si="88"/>
        <v>0</v>
      </c>
      <c r="DN215">
        <f t="shared" si="88"/>
        <v>0</v>
      </c>
      <c r="DO215">
        <f t="shared" si="88"/>
        <v>0</v>
      </c>
      <c r="DP215">
        <f t="shared" si="88"/>
        <v>0</v>
      </c>
      <c r="DQ215">
        <f t="shared" si="88"/>
        <v>0</v>
      </c>
      <c r="DR215" s="7">
        <v>0</v>
      </c>
      <c r="DS215">
        <f t="shared" si="84"/>
        <v>0</v>
      </c>
      <c r="DT215">
        <f t="shared" si="85"/>
        <v>0</v>
      </c>
      <c r="DU215" s="8">
        <f t="shared" si="71"/>
        <v>1.5740079365079365</v>
      </c>
    </row>
    <row r="216" spans="1:125" ht="18" customHeight="1">
      <c r="A216" t="s">
        <v>367</v>
      </c>
      <c r="B216" t="s">
        <v>188</v>
      </c>
      <c r="C216" t="s">
        <v>189</v>
      </c>
      <c r="D216" s="10" t="s">
        <v>1738</v>
      </c>
      <c r="E216" t="s">
        <v>191</v>
      </c>
      <c r="H216" t="s">
        <v>120</v>
      </c>
      <c r="K216" t="s">
        <v>120</v>
      </c>
      <c r="L216" t="s">
        <v>120</v>
      </c>
      <c r="N216" t="s">
        <v>1739</v>
      </c>
      <c r="O216" t="s">
        <v>1740</v>
      </c>
      <c r="P216" t="s">
        <v>191</v>
      </c>
      <c r="Q216" t="s">
        <v>191</v>
      </c>
      <c r="R216" t="s">
        <v>191</v>
      </c>
      <c r="S216" t="s">
        <v>191</v>
      </c>
      <c r="T216" t="s">
        <v>191</v>
      </c>
      <c r="U216" t="s">
        <v>191</v>
      </c>
      <c r="V216" t="s">
        <v>191</v>
      </c>
      <c r="W216" t="s">
        <v>191</v>
      </c>
      <c r="X216" t="s">
        <v>191</v>
      </c>
      <c r="Y216" t="s">
        <v>191</v>
      </c>
      <c r="Z216" s="9">
        <v>30317</v>
      </c>
      <c r="AA216" s="1">
        <v>42339</v>
      </c>
      <c r="AC216" t="s">
        <v>1729</v>
      </c>
      <c r="AD216" t="s">
        <v>138</v>
      </c>
      <c r="AE216" t="s">
        <v>383</v>
      </c>
      <c r="AF216" t="s">
        <v>382</v>
      </c>
      <c r="AH216" t="s">
        <v>159</v>
      </c>
      <c r="AI216" t="s">
        <v>384</v>
      </c>
      <c r="AJ216" t="s">
        <v>382</v>
      </c>
      <c r="AL216" t="s">
        <v>385</v>
      </c>
      <c r="AM216" t="s">
        <v>382</v>
      </c>
      <c r="AO216" t="s">
        <v>386</v>
      </c>
      <c r="AP216" t="s">
        <v>382</v>
      </c>
      <c r="AR216" t="s">
        <v>387</v>
      </c>
      <c r="AS216" t="s">
        <v>382</v>
      </c>
      <c r="AU216" t="s">
        <v>501</v>
      </c>
      <c r="AV216" t="s">
        <v>1741</v>
      </c>
      <c r="AY216" t="s">
        <v>1742</v>
      </c>
      <c r="AZ216" t="s">
        <v>390</v>
      </c>
      <c r="BA216" t="s">
        <v>636</v>
      </c>
      <c r="BB216" t="s">
        <v>392</v>
      </c>
      <c r="BC216" t="s">
        <v>682</v>
      </c>
      <c r="BD216" s="10" t="s">
        <v>1743</v>
      </c>
      <c r="BE216" t="s">
        <v>1744</v>
      </c>
      <c r="BI216" t="s">
        <v>120</v>
      </c>
      <c r="BN216" t="s">
        <v>120</v>
      </c>
      <c r="BO216" t="s">
        <v>120</v>
      </c>
      <c r="BS216" t="s">
        <v>189</v>
      </c>
      <c r="BT216" t="s">
        <v>206</v>
      </c>
      <c r="BU216" t="s">
        <v>138</v>
      </c>
      <c r="BV216" t="s">
        <v>139</v>
      </c>
      <c r="CA216" s="6">
        <v>38050</v>
      </c>
      <c r="CB216" t="s">
        <v>170</v>
      </c>
      <c r="CC216" t="s">
        <v>1745</v>
      </c>
      <c r="CF216" t="s">
        <v>1733</v>
      </c>
      <c r="CG216" t="s">
        <v>1734</v>
      </c>
      <c r="CY216">
        <f t="shared" si="86"/>
        <v>32.916666666666664</v>
      </c>
      <c r="CZ216">
        <f t="shared" si="72"/>
        <v>0.75</v>
      </c>
      <c r="DA216">
        <f t="shared" si="73"/>
        <v>0.33333333333333331</v>
      </c>
      <c r="DB216">
        <f t="shared" si="74"/>
        <v>0.8571428571428571</v>
      </c>
      <c r="DC216">
        <f t="shared" si="75"/>
        <v>0.5</v>
      </c>
      <c r="DD216">
        <f t="shared" si="76"/>
        <v>0.5</v>
      </c>
      <c r="DE216">
        <f t="shared" si="77"/>
        <v>1</v>
      </c>
      <c r="DF216">
        <f t="shared" si="78"/>
        <v>1</v>
      </c>
      <c r="DG216">
        <f t="shared" si="79"/>
        <v>0.5714285714285714</v>
      </c>
      <c r="DH216">
        <f t="shared" si="80"/>
        <v>0</v>
      </c>
      <c r="DI216">
        <f t="shared" si="81"/>
        <v>1</v>
      </c>
      <c r="DJ216">
        <f t="shared" si="82"/>
        <v>0</v>
      </c>
      <c r="DK216">
        <f t="shared" si="87"/>
        <v>0.66666666666666663</v>
      </c>
      <c r="DL216" s="3">
        <f t="shared" si="83"/>
        <v>0.5982142857142857</v>
      </c>
      <c r="DM216" t="str">
        <f t="shared" si="88"/>
        <v>0.05 x 0.05 deg</v>
      </c>
      <c r="DN216" t="str">
        <f t="shared" si="88"/>
        <v>n/a</v>
      </c>
      <c r="DO216" t="str">
        <f t="shared" si="88"/>
        <v>hourly, daily and monthly</v>
      </c>
      <c r="DP216" t="str">
        <f t="shared" si="88"/>
        <v>rms 3.0 K_x000D_bias 1.5 K</v>
      </c>
      <c r="DQ216" t="str">
        <f t="shared" si="88"/>
        <v>0.5 K/decade</v>
      </c>
      <c r="DR216" s="7">
        <v>0.6</v>
      </c>
      <c r="DS216">
        <f t="shared" si="84"/>
        <v>1</v>
      </c>
      <c r="DT216" t="str">
        <f t="shared" si="85"/>
        <v>Climate Modelling; Land Surface Flux Closure Studies</v>
      </c>
      <c r="DU216" s="8">
        <f t="shared" si="71"/>
        <v>3.295436507936508</v>
      </c>
    </row>
    <row r="217" spans="1:125" ht="18" customHeight="1">
      <c r="A217" t="s">
        <v>115</v>
      </c>
      <c r="B217" t="s">
        <v>1776</v>
      </c>
      <c r="C217" t="s">
        <v>1777</v>
      </c>
      <c r="D217" t="s">
        <v>1579</v>
      </c>
      <c r="E217" t="s">
        <v>684</v>
      </c>
      <c r="F217" t="s">
        <v>120</v>
      </c>
      <c r="H217" t="s">
        <v>120</v>
      </c>
      <c r="K217" t="s">
        <v>120</v>
      </c>
      <c r="L217" t="s">
        <v>120</v>
      </c>
      <c r="N217" t="s">
        <v>1767</v>
      </c>
      <c r="O217" t="s">
        <v>1778</v>
      </c>
      <c r="P217" t="s">
        <v>684</v>
      </c>
      <c r="Q217" t="s">
        <v>684</v>
      </c>
      <c r="R217" t="s">
        <v>684</v>
      </c>
      <c r="S217" t="s">
        <v>684</v>
      </c>
      <c r="T217" t="s">
        <v>684</v>
      </c>
      <c r="U217" t="s">
        <v>684</v>
      </c>
      <c r="V217" t="s">
        <v>1013</v>
      </c>
      <c r="W217" t="s">
        <v>684</v>
      </c>
      <c r="X217" t="s">
        <v>1013</v>
      </c>
      <c r="Z217" s="1">
        <v>38353</v>
      </c>
      <c r="AA217" s="1">
        <v>41000</v>
      </c>
      <c r="AC217" t="s">
        <v>1779</v>
      </c>
      <c r="AE217" t="s">
        <v>743</v>
      </c>
      <c r="AF217" t="s">
        <v>1246</v>
      </c>
      <c r="AH217" t="s">
        <v>127</v>
      </c>
      <c r="AZ217" t="s">
        <v>129</v>
      </c>
      <c r="BA217" t="s">
        <v>1582</v>
      </c>
      <c r="BB217" t="s">
        <v>392</v>
      </c>
      <c r="BC217" t="s">
        <v>1780</v>
      </c>
      <c r="BD217" t="s">
        <v>1585</v>
      </c>
      <c r="BE217" t="s">
        <v>392</v>
      </c>
      <c r="BF217" t="s">
        <v>1773</v>
      </c>
      <c r="BH217" t="s">
        <v>1773</v>
      </c>
      <c r="BI217" t="s">
        <v>120</v>
      </c>
      <c r="BN217" t="s">
        <v>120</v>
      </c>
      <c r="BO217" t="s">
        <v>120</v>
      </c>
      <c r="BQ217" t="s">
        <v>120</v>
      </c>
      <c r="BS217" t="s">
        <v>1777</v>
      </c>
      <c r="BT217" t="s">
        <v>120</v>
      </c>
      <c r="BU217" t="s">
        <v>431</v>
      </c>
      <c r="BV217" t="s">
        <v>139</v>
      </c>
      <c r="BW217" t="s">
        <v>140</v>
      </c>
      <c r="BX217" t="s">
        <v>1773</v>
      </c>
      <c r="CA217">
        <v>880</v>
      </c>
      <c r="CB217" s="6">
        <v>41905.42083333333</v>
      </c>
      <c r="CC217" t="s">
        <v>1781</v>
      </c>
      <c r="CI217" t="s">
        <v>120</v>
      </c>
      <c r="CY217">
        <f>YEARFRAC(Z217,AA217)</f>
        <v>7.25</v>
      </c>
      <c r="CZ217">
        <f>(COUNTIF(S217,"*")+COUNTIF(T217,"*")+COUNTIF(AE217,"*")+COUNTIF(BG217,"*"))/4</f>
        <v>0.75</v>
      </c>
      <c r="DA217">
        <f>(COUNTIF(Q217,"*")+COUNTIF(I217,"*")+COUNTIF(BR217,"y*"))/3</f>
        <v>0.33333333333333331</v>
      </c>
      <c r="DB217">
        <f>(COUNTIF(U217,"*")+COUNTA(BA217)+COUNTA(BB217)+COUNTA(BC217)+COUNTA(BD217)+COUNTA(BE217)+COUNTIF(BN217,"y*"))/7</f>
        <v>0.8571428571428571</v>
      </c>
      <c r="DC217">
        <f>(COUNTIF(V217,"*")+COUNTIF(BH217,"*"))/2</f>
        <v>1</v>
      </c>
      <c r="DD217">
        <f>(COUNTIF(V217,"*")+COUNTIF(BF217,"*"))/2</f>
        <v>1</v>
      </c>
      <c r="DE217">
        <f>COUNTIF(AZ217,"*")</f>
        <v>1</v>
      </c>
      <c r="DF217">
        <f>COUNTIF(W217,"*")</f>
        <v>1</v>
      </c>
      <c r="DG217">
        <f>(COUNTIF(X217,"*")+COUNTIF(BS217,"*")+COUNTIF(BT217,"*")+COUNTIF(BU217,"*")+COUNTIF(BV217,"*")+COUNTIF(BW217,"*")+COUNTIF(BX217,"*")-COUNTIF(BT217,"no*")-COUNTIF(BU217,"no*")-COUNTIF(BV217,"no*"))/7</f>
        <v>0.8571428571428571</v>
      </c>
      <c r="DH217">
        <f>COUNTIF(BZ217,"*")+COUNTA(BZ217)</f>
        <v>0</v>
      </c>
      <c r="DI217">
        <f>COUNTIF(Y217,"*")</f>
        <v>0</v>
      </c>
      <c r="DJ217">
        <f>COUNTIF(BR217,"y*")</f>
        <v>0</v>
      </c>
      <c r="DK217">
        <f>(COUNTIF(U217,"*")+COUNTIF(W217,"*")+COUNTIF(BO217,"y*"))/3</f>
        <v>0.66666666666666663</v>
      </c>
      <c r="DL217" s="3">
        <f>SUM(CZ217:DK217)/12</f>
        <v>0.62202380952380942</v>
      </c>
      <c r="DM217" t="str">
        <f t="shared" ref="DM217:DQ220" si="89">BA217</f>
        <v>300m</v>
      </c>
      <c r="DN217" t="str">
        <f t="shared" si="89"/>
        <v>n/a</v>
      </c>
      <c r="DO217" t="str">
        <f t="shared" si="89"/>
        <v>one-time data product</v>
      </c>
      <c r="DP217" t="str">
        <f t="shared" si="89"/>
        <v>Spatially Variable - specific accuracy information will only be available after June 2014</v>
      </c>
      <c r="DQ217" t="str">
        <f t="shared" si="89"/>
        <v>n/a</v>
      </c>
      <c r="DR217" s="7">
        <v>1</v>
      </c>
      <c r="DS217">
        <f>COUNTIF(N217,"*")</f>
        <v>1</v>
      </c>
      <c r="DT217" t="str">
        <f>N217</f>
        <v>Climate and carbon modelling, weather prediction (NWP), global circulation models and regional climate models, global and regional Earth system models, carbon cycle models and dynamic vegetation and hydrology models, climate change mitigation</v>
      </c>
      <c r="DU217" s="8">
        <f>SUM(CY217/30,DL217,DR217,DS217)</f>
        <v>2.863690476190476</v>
      </c>
    </row>
    <row r="218" spans="1:125" ht="18" customHeight="1">
      <c r="A218" t="s">
        <v>115</v>
      </c>
      <c r="B218" t="s">
        <v>1577</v>
      </c>
      <c r="C218" t="s">
        <v>1578</v>
      </c>
      <c r="D218" t="s">
        <v>1579</v>
      </c>
      <c r="E218" t="s">
        <v>684</v>
      </c>
      <c r="F218" t="s">
        <v>120</v>
      </c>
      <c r="H218" t="s">
        <v>120</v>
      </c>
      <c r="K218" t="s">
        <v>120</v>
      </c>
      <c r="L218" t="s">
        <v>120</v>
      </c>
      <c r="N218" t="s">
        <v>1767</v>
      </c>
      <c r="O218" t="s">
        <v>1778</v>
      </c>
      <c r="P218" t="s">
        <v>684</v>
      </c>
      <c r="Q218" t="s">
        <v>684</v>
      </c>
      <c r="R218" t="s">
        <v>684</v>
      </c>
      <c r="S218" t="s">
        <v>684</v>
      </c>
      <c r="T218" t="s">
        <v>684</v>
      </c>
      <c r="U218" t="s">
        <v>684</v>
      </c>
      <c r="W218" t="s">
        <v>684</v>
      </c>
      <c r="X218" t="s">
        <v>1013</v>
      </c>
      <c r="Y218" t="s">
        <v>1013</v>
      </c>
      <c r="Z218" s="1">
        <v>36161</v>
      </c>
      <c r="AA218" s="1">
        <v>40878</v>
      </c>
      <c r="AC218" t="s">
        <v>1782</v>
      </c>
      <c r="AE218" t="s">
        <v>1518</v>
      </c>
      <c r="AF218" t="s">
        <v>1519</v>
      </c>
      <c r="AH218" t="s">
        <v>159</v>
      </c>
      <c r="AI218" t="s">
        <v>1520</v>
      </c>
      <c r="AJ218" t="s">
        <v>1519</v>
      </c>
      <c r="AZ218" t="s">
        <v>129</v>
      </c>
      <c r="BA218" t="s">
        <v>1783</v>
      </c>
      <c r="BB218" t="s">
        <v>392</v>
      </c>
      <c r="BC218" t="s">
        <v>1780</v>
      </c>
      <c r="BF218" t="s">
        <v>1773</v>
      </c>
      <c r="BH218" t="s">
        <v>1773</v>
      </c>
      <c r="BI218" t="s">
        <v>120</v>
      </c>
      <c r="BN218" t="s">
        <v>120</v>
      </c>
      <c r="BO218" t="s">
        <v>120</v>
      </c>
      <c r="BQ218" t="s">
        <v>120</v>
      </c>
      <c r="BS218" t="s">
        <v>1578</v>
      </c>
      <c r="BT218" t="s">
        <v>120</v>
      </c>
      <c r="BU218" t="s">
        <v>169</v>
      </c>
      <c r="BV218" t="s">
        <v>139</v>
      </c>
      <c r="BW218" t="s">
        <v>140</v>
      </c>
      <c r="BX218" t="s">
        <v>1773</v>
      </c>
      <c r="CA218">
        <v>881</v>
      </c>
      <c r="CB218" s="6">
        <v>41905.42083333333</v>
      </c>
      <c r="CC218" t="s">
        <v>1784</v>
      </c>
      <c r="CI218" t="s">
        <v>120</v>
      </c>
      <c r="CY218">
        <f>YEARFRAC(Z218,AA218)</f>
        <v>12.916666666666666</v>
      </c>
      <c r="CZ218">
        <f>(COUNTIF(S218,"*")+COUNTIF(T218,"*")+COUNTIF(AE218,"*")+COUNTIF(BG218,"*"))/4</f>
        <v>0.75</v>
      </c>
      <c r="DA218">
        <f>(COUNTIF(Q218,"*")+COUNTIF(I218,"*")+COUNTIF(BR218,"y*"))/3</f>
        <v>0.33333333333333331</v>
      </c>
      <c r="DB218">
        <f>(COUNTIF(U218,"*")+COUNTA(BA218)+COUNTA(BB218)+COUNTA(BC218)+COUNTA(BD218)+COUNTA(BE218)+COUNTIF(BN218,"y*"))/7</f>
        <v>0.5714285714285714</v>
      </c>
      <c r="DC218">
        <f>(COUNTIF(V218,"*")+COUNTIF(BH218,"*"))/2</f>
        <v>0.5</v>
      </c>
      <c r="DD218">
        <f>(COUNTIF(V218,"*")+COUNTIF(BF218,"*"))/2</f>
        <v>0.5</v>
      </c>
      <c r="DE218">
        <f>COUNTIF(AZ218,"*")</f>
        <v>1</v>
      </c>
      <c r="DF218">
        <f>COUNTIF(W218,"*")</f>
        <v>1</v>
      </c>
      <c r="DG218">
        <f>(COUNTIF(X218,"*")+COUNTIF(BS218,"*")+COUNTIF(BT218,"*")+COUNTIF(BU218,"*")+COUNTIF(BV218,"*")+COUNTIF(BW218,"*")+COUNTIF(BX218,"*")-COUNTIF(BT218,"no*")-COUNTIF(BU218,"no*")-COUNTIF(BV218,"no*"))/7</f>
        <v>0.8571428571428571</v>
      </c>
      <c r="DH218">
        <f>COUNTIF(BZ218,"*")+COUNTA(BZ218)</f>
        <v>0</v>
      </c>
      <c r="DI218">
        <f>COUNTIF(Y218,"*")</f>
        <v>1</v>
      </c>
      <c r="DJ218">
        <f>COUNTIF(BR218,"y*")</f>
        <v>0</v>
      </c>
      <c r="DK218">
        <f>(COUNTIF(U218,"*")+COUNTIF(W218,"*")+COUNTIF(BO218,"y*"))/3</f>
        <v>0.66666666666666663</v>
      </c>
      <c r="DL218" s="3">
        <f>SUM(CZ218:DK218)/12</f>
        <v>0.5982142857142857</v>
      </c>
      <c r="DM218" t="str">
        <f t="shared" si="89"/>
        <v>1000m</v>
      </c>
      <c r="DN218" t="str">
        <f t="shared" si="89"/>
        <v>n/a</v>
      </c>
      <c r="DO218" t="str">
        <f t="shared" si="89"/>
        <v>one-time data product</v>
      </c>
      <c r="DP218">
        <f t="shared" si="89"/>
        <v>0</v>
      </c>
      <c r="DQ218">
        <f t="shared" si="89"/>
        <v>0</v>
      </c>
      <c r="DR218" s="7">
        <v>1</v>
      </c>
      <c r="DS218">
        <f>COUNTIF(N218,"*")</f>
        <v>1</v>
      </c>
      <c r="DT218" t="str">
        <f>N218</f>
        <v>Climate and carbon modelling, weather prediction (NWP), global circulation models and regional climate models, global and regional Earth system models, carbon cycle models and dynamic vegetation and hydrology models, climate change mitigation</v>
      </c>
      <c r="DU218" s="8">
        <f>SUM(CY218/30,DL218,DR218,DS218)</f>
        <v>3.0287698412698409</v>
      </c>
    </row>
    <row r="219" spans="1:125" ht="18" customHeight="1">
      <c r="A219" t="s">
        <v>115</v>
      </c>
      <c r="B219" t="s">
        <v>1577</v>
      </c>
      <c r="C219" t="s">
        <v>1578</v>
      </c>
      <c r="D219" t="s">
        <v>1579</v>
      </c>
      <c r="E219" t="s">
        <v>684</v>
      </c>
      <c r="F219" t="s">
        <v>120</v>
      </c>
      <c r="H219" t="s">
        <v>120</v>
      </c>
      <c r="K219" t="s">
        <v>120</v>
      </c>
      <c r="L219" t="s">
        <v>120</v>
      </c>
      <c r="N219" t="s">
        <v>1767</v>
      </c>
      <c r="O219" t="s">
        <v>1778</v>
      </c>
      <c r="P219" t="s">
        <v>684</v>
      </c>
      <c r="Q219" t="s">
        <v>684</v>
      </c>
      <c r="R219" t="s">
        <v>684</v>
      </c>
      <c r="S219" t="s">
        <v>684</v>
      </c>
      <c r="T219" t="s">
        <v>684</v>
      </c>
      <c r="U219" t="s">
        <v>684</v>
      </c>
      <c r="W219" t="s">
        <v>684</v>
      </c>
      <c r="X219" t="s">
        <v>1013</v>
      </c>
      <c r="Y219" t="s">
        <v>1013</v>
      </c>
      <c r="Z219" s="14">
        <v>36831</v>
      </c>
      <c r="AA219" s="1">
        <v>41244</v>
      </c>
      <c r="AE219" t="s">
        <v>135</v>
      </c>
      <c r="AF219" t="s">
        <v>535</v>
      </c>
      <c r="AH219" t="s">
        <v>159</v>
      </c>
      <c r="AI219" t="s">
        <v>597</v>
      </c>
      <c r="AJ219" t="s">
        <v>535</v>
      </c>
      <c r="AZ219" t="s">
        <v>129</v>
      </c>
      <c r="BA219" t="s">
        <v>1730</v>
      </c>
      <c r="BB219" t="s">
        <v>392</v>
      </c>
      <c r="BC219" t="s">
        <v>1785</v>
      </c>
      <c r="BF219" t="s">
        <v>1773</v>
      </c>
      <c r="BH219" t="s">
        <v>1773</v>
      </c>
      <c r="BI219" t="s">
        <v>120</v>
      </c>
      <c r="BN219" t="s">
        <v>120</v>
      </c>
      <c r="BO219" t="s">
        <v>120</v>
      </c>
      <c r="BQ219" t="s">
        <v>120</v>
      </c>
      <c r="BS219" t="s">
        <v>1578</v>
      </c>
      <c r="BT219" t="s">
        <v>120</v>
      </c>
      <c r="BV219" t="s">
        <v>139</v>
      </c>
      <c r="BW219" t="s">
        <v>140</v>
      </c>
      <c r="BX219" t="s">
        <v>1773</v>
      </c>
      <c r="CA219">
        <v>882</v>
      </c>
      <c r="CB219" s="6">
        <v>41905.42083333333</v>
      </c>
      <c r="CC219" t="s">
        <v>1786</v>
      </c>
      <c r="CI219" t="s">
        <v>120</v>
      </c>
      <c r="CY219">
        <f>YEARFRAC(Z219,AA219)</f>
        <v>12.083333333333334</v>
      </c>
      <c r="CZ219">
        <f>(COUNTIF(S219,"*")+COUNTIF(T219,"*")+COUNTIF(AE219,"*")+COUNTIF(BG219,"*"))/4</f>
        <v>0.75</v>
      </c>
      <c r="DA219">
        <f>(COUNTIF(Q219,"*")+COUNTIF(I219,"*")+COUNTIF(BR219,"y*"))/3</f>
        <v>0.33333333333333331</v>
      </c>
      <c r="DB219">
        <f>(COUNTIF(U219,"*")+COUNTA(BA219)+COUNTA(BB219)+COUNTA(BC219)+COUNTA(BD219)+COUNTA(BE219)+COUNTIF(BN219,"y*"))/7</f>
        <v>0.5714285714285714</v>
      </c>
      <c r="DC219">
        <f>(COUNTIF(V219,"*")+COUNTIF(BH219,"*"))/2</f>
        <v>0.5</v>
      </c>
      <c r="DD219">
        <f>(COUNTIF(V219,"*")+COUNTIF(BF219,"*"))/2</f>
        <v>0.5</v>
      </c>
      <c r="DE219">
        <f>COUNTIF(AZ219,"*")</f>
        <v>1</v>
      </c>
      <c r="DF219">
        <f>COUNTIF(W219,"*")</f>
        <v>1</v>
      </c>
      <c r="DG219">
        <f>(COUNTIF(X219,"*")+COUNTIF(BS219,"*")+COUNTIF(BT219,"*")+COUNTIF(BU219,"*")+COUNTIF(BV219,"*")+COUNTIF(BW219,"*")+COUNTIF(BX219,"*")-COUNTIF(BT219,"no*")-COUNTIF(BU219,"no*")-COUNTIF(BV219,"no*"))/7</f>
        <v>0.7142857142857143</v>
      </c>
      <c r="DH219">
        <f>COUNTIF(BZ219,"*")+COUNTA(BZ219)</f>
        <v>0</v>
      </c>
      <c r="DI219">
        <f>COUNTIF(Y219,"*")</f>
        <v>1</v>
      </c>
      <c r="DJ219">
        <f>COUNTIF(BR219,"y*")</f>
        <v>0</v>
      </c>
      <c r="DK219">
        <f>(COUNTIF(U219,"*")+COUNTIF(W219,"*")+COUNTIF(BO219,"y*"))/3</f>
        <v>0.66666666666666663</v>
      </c>
      <c r="DL219" s="3">
        <f>SUM(CZ219:DK219)/12</f>
        <v>0.58630952380952384</v>
      </c>
      <c r="DM219" t="str">
        <f t="shared" si="89"/>
        <v>500m</v>
      </c>
      <c r="DN219" t="str">
        <f t="shared" si="89"/>
        <v>n/a</v>
      </c>
      <c r="DO219" t="str">
        <f t="shared" si="89"/>
        <v>One-time data product</v>
      </c>
      <c r="DP219">
        <f t="shared" si="89"/>
        <v>0</v>
      </c>
      <c r="DQ219">
        <f t="shared" si="89"/>
        <v>0</v>
      </c>
      <c r="DR219" s="7">
        <v>0.6</v>
      </c>
      <c r="DS219">
        <f>COUNTIF(N219,"*")</f>
        <v>1</v>
      </c>
      <c r="DT219" t="str">
        <f>N219</f>
        <v>Climate and carbon modelling, weather prediction (NWP), global circulation models and regional climate models, global and regional Earth system models, carbon cycle models and dynamic vegetation and hydrology models, climate change mitigation</v>
      </c>
      <c r="DU219" s="8">
        <f>SUM(CY219/30,DL219,DR219,DS219)</f>
        <v>2.5890873015873015</v>
      </c>
    </row>
    <row r="220" spans="1:125" ht="18" customHeight="1">
      <c r="A220" t="s">
        <v>115</v>
      </c>
      <c r="B220" t="s">
        <v>1577</v>
      </c>
      <c r="C220" t="s">
        <v>1578</v>
      </c>
      <c r="D220" t="s">
        <v>1579</v>
      </c>
      <c r="E220" t="s">
        <v>684</v>
      </c>
      <c r="F220" t="s">
        <v>120</v>
      </c>
      <c r="H220" t="s">
        <v>120</v>
      </c>
      <c r="K220" t="s">
        <v>120</v>
      </c>
      <c r="L220" t="s">
        <v>120</v>
      </c>
      <c r="N220" t="s">
        <v>1767</v>
      </c>
      <c r="O220" t="s">
        <v>1778</v>
      </c>
      <c r="P220" t="s">
        <v>684</v>
      </c>
      <c r="Q220" t="s">
        <v>684</v>
      </c>
      <c r="R220" t="s">
        <v>684</v>
      </c>
      <c r="S220" t="s">
        <v>684</v>
      </c>
      <c r="T220" t="s">
        <v>684</v>
      </c>
      <c r="U220" t="s">
        <v>684</v>
      </c>
      <c r="W220" t="s">
        <v>684</v>
      </c>
      <c r="X220" t="s">
        <v>1013</v>
      </c>
      <c r="Y220" t="s">
        <v>1013</v>
      </c>
      <c r="Z220" s="14">
        <v>36557</v>
      </c>
      <c r="AA220" s="1">
        <v>41244</v>
      </c>
      <c r="AE220" t="s">
        <v>135</v>
      </c>
      <c r="AF220" t="s">
        <v>535</v>
      </c>
      <c r="AH220" t="s">
        <v>159</v>
      </c>
      <c r="AI220" t="s">
        <v>597</v>
      </c>
      <c r="AJ220" t="s">
        <v>535</v>
      </c>
      <c r="AZ220" t="s">
        <v>129</v>
      </c>
      <c r="BA220" t="s">
        <v>1730</v>
      </c>
      <c r="BB220" t="s">
        <v>392</v>
      </c>
      <c r="BC220" t="s">
        <v>1785</v>
      </c>
      <c r="BF220" t="s">
        <v>1773</v>
      </c>
      <c r="BH220" t="s">
        <v>1773</v>
      </c>
      <c r="BI220" t="s">
        <v>120</v>
      </c>
      <c r="BN220" t="s">
        <v>120</v>
      </c>
      <c r="BO220" t="s">
        <v>120</v>
      </c>
      <c r="BQ220" t="s">
        <v>120</v>
      </c>
      <c r="BS220" t="s">
        <v>1578</v>
      </c>
      <c r="BT220" t="s">
        <v>120</v>
      </c>
      <c r="BV220" t="s">
        <v>139</v>
      </c>
      <c r="BW220" t="s">
        <v>140</v>
      </c>
      <c r="BX220" t="s">
        <v>1773</v>
      </c>
      <c r="CA220">
        <v>883</v>
      </c>
      <c r="CB220" s="6">
        <v>41905.42083333333</v>
      </c>
      <c r="CC220" t="s">
        <v>1787</v>
      </c>
      <c r="CI220" t="s">
        <v>120</v>
      </c>
      <c r="CY220">
        <f>YEARFRAC(Z220,AA220)</f>
        <v>12.833333333333334</v>
      </c>
      <c r="CZ220">
        <f>(COUNTIF(S220,"*")+COUNTIF(T220,"*")+COUNTIF(AE220,"*")+COUNTIF(BG220,"*"))/4</f>
        <v>0.75</v>
      </c>
      <c r="DA220">
        <f>(COUNTIF(Q220,"*")+COUNTIF(I220,"*")+COUNTIF(BR220,"y*"))/3</f>
        <v>0.33333333333333331</v>
      </c>
      <c r="DB220">
        <f>(COUNTIF(U220,"*")+COUNTA(BA220)+COUNTA(BB220)+COUNTA(BC220)+COUNTA(BD220)+COUNTA(BE220)+COUNTIF(BN220,"y*"))/7</f>
        <v>0.5714285714285714</v>
      </c>
      <c r="DC220">
        <f>(COUNTIF(V220,"*")+COUNTIF(BH220,"*"))/2</f>
        <v>0.5</v>
      </c>
      <c r="DD220">
        <f>(COUNTIF(V220,"*")+COUNTIF(BF220,"*"))/2</f>
        <v>0.5</v>
      </c>
      <c r="DE220">
        <f>COUNTIF(AZ220,"*")</f>
        <v>1</v>
      </c>
      <c r="DF220">
        <f>COUNTIF(W220,"*")</f>
        <v>1</v>
      </c>
      <c r="DG220">
        <f>(COUNTIF(X220,"*")+COUNTIF(BS220,"*")+COUNTIF(BT220,"*")+COUNTIF(BU220,"*")+COUNTIF(BV220,"*")+COUNTIF(BW220,"*")+COUNTIF(BX220,"*")-COUNTIF(BT220,"no*")-COUNTIF(BU220,"no*")-COUNTIF(BV220,"no*"))/7</f>
        <v>0.7142857142857143</v>
      </c>
      <c r="DH220">
        <f>COUNTIF(BZ220,"*")+COUNTA(BZ220)</f>
        <v>0</v>
      </c>
      <c r="DI220">
        <f>COUNTIF(Y220,"*")</f>
        <v>1</v>
      </c>
      <c r="DJ220">
        <f>COUNTIF(BR220,"y*")</f>
        <v>0</v>
      </c>
      <c r="DK220">
        <f>(COUNTIF(U220,"*")+COUNTIF(W220,"*")+COUNTIF(BO220,"y*"))/3</f>
        <v>0.66666666666666663</v>
      </c>
      <c r="DL220" s="3">
        <f>SUM(CZ220:DK220)/12</f>
        <v>0.58630952380952384</v>
      </c>
      <c r="DM220" t="str">
        <f t="shared" si="89"/>
        <v>500m</v>
      </c>
      <c r="DN220" t="str">
        <f t="shared" si="89"/>
        <v>n/a</v>
      </c>
      <c r="DO220" t="str">
        <f t="shared" si="89"/>
        <v>One-time data product</v>
      </c>
      <c r="DP220">
        <f t="shared" si="89"/>
        <v>0</v>
      </c>
      <c r="DQ220">
        <f t="shared" si="89"/>
        <v>0</v>
      </c>
      <c r="DR220" s="7">
        <v>0.6</v>
      </c>
      <c r="DS220">
        <f>COUNTIF(N220,"*")</f>
        <v>1</v>
      </c>
      <c r="DT220" t="str">
        <f>N220</f>
        <v>Climate and carbon modelling, weather prediction (NWP), global circulation models and regional climate models, global and regional Earth system models, carbon cycle models and dynamic vegetation and hydrology models, climate change mitigation</v>
      </c>
      <c r="DU220" s="8">
        <f>SUM(CY220/30,DL220,DR220,DS220)</f>
        <v>2.6140873015873018</v>
      </c>
    </row>
    <row r="221" spans="1:125" ht="18" customHeight="1">
      <c r="Z221"/>
      <c r="AA221"/>
      <c r="DL221"/>
      <c r="DR221"/>
    </row>
    <row r="222" spans="1:125" ht="18" customHeight="1">
      <c r="Z222"/>
      <c r="AA222"/>
      <c r="DL222"/>
      <c r="DR222"/>
    </row>
    <row r="223" spans="1:125" ht="18" customHeight="1">
      <c r="Z223"/>
      <c r="AA223"/>
      <c r="DL223"/>
      <c r="DR223"/>
    </row>
    <row r="224" spans="1:125" ht="18" customHeight="1">
      <c r="Z224"/>
      <c r="AA224"/>
      <c r="DL224"/>
      <c r="DR224"/>
    </row>
    <row r="225" spans="26:122" ht="18" customHeight="1">
      <c r="Z225"/>
      <c r="AA225"/>
      <c r="DL225"/>
      <c r="DR225"/>
    </row>
    <row r="226" spans="26:122" ht="18" customHeight="1">
      <c r="Z226"/>
      <c r="AA226"/>
      <c r="DL226"/>
      <c r="DR226"/>
    </row>
    <row r="227" spans="26:122" ht="18" customHeight="1">
      <c r="Z227"/>
      <c r="AA227"/>
      <c r="DL227"/>
      <c r="DR227"/>
    </row>
    <row r="228" spans="26:122" ht="18" customHeight="1">
      <c r="Z228"/>
      <c r="AA228"/>
      <c r="DL228"/>
      <c r="DR228"/>
    </row>
    <row r="229" spans="26:122" ht="18" customHeight="1">
      <c r="Z229"/>
      <c r="AA229"/>
      <c r="DL229"/>
      <c r="DR229"/>
    </row>
  </sheetData>
  <sortState ref="A2:CS240">
    <sortCondition ref="O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Earth Sensing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Stover</dc:creator>
  <cp:lastModifiedBy>Shelley Stover</cp:lastModifiedBy>
  <dcterms:created xsi:type="dcterms:W3CDTF">2015-03-27T08:18:04Z</dcterms:created>
  <dcterms:modified xsi:type="dcterms:W3CDTF">2015-03-27T08:27:05Z</dcterms:modified>
</cp:coreProperties>
</file>